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4620" windowHeight="7260" tabRatio="837" firstSheet="11" activeTab="16"/>
  </bookViews>
  <sheets>
    <sheet name="Endeksler" sheetId="27" r:id="rId1"/>
    <sheet name="4a_Sektör" sheetId="2" r:id="rId2"/>
    <sheet name="4a_İmalat_Sektör" sheetId="21" r:id="rId3"/>
    <sheet name="4a_İşyeri_Sektör" sheetId="17" r:id="rId4"/>
    <sheet name="4a_İl" sheetId="3" r:id="rId5"/>
    <sheet name="4b_Esnaf_İl" sheetId="24" r:id="rId6"/>
    <sheet name="4b_Tarım_İl" sheetId="25" r:id="rId7"/>
    <sheet name="4c_Kamu_İl " sheetId="26" r:id="rId8"/>
    <sheet name="4a_İşyeri_İl" sheetId="18" r:id="rId9"/>
    <sheet name="4a_Kadın_Sektör" sheetId="5" r:id="rId10"/>
    <sheet name="4a_Kadın_İmalat_Sektör" sheetId="23" r:id="rId11"/>
    <sheet name="4a_Kadın_İl" sheetId="20" r:id="rId12"/>
    <sheet name="4b_Esnaf_İl_Cinsiyet" sheetId="30" r:id="rId13"/>
    <sheet name="4b_Tarım_İl_Cinsiyet" sheetId="28" r:id="rId14"/>
    <sheet name="4c_İl_Cinsiyet" sheetId="29" r:id="rId15"/>
    <sheet name="İşsizlikSigortası_Başvuru" sheetId="8" r:id="rId16"/>
    <sheet name="İşsizlikSigortası_Ödeme" sheetId="9" r:id="rId17"/>
  </sheets>
  <definedNames>
    <definedName name="_xlnm._FilterDatabase" localSheetId="4" hidden="1">'4a_İl'!$A$1:$H$84</definedName>
    <definedName name="_xlnm._FilterDatabase" localSheetId="2" hidden="1">'4a_İmalat_Sektör'!$A$1:$H$26</definedName>
    <definedName name="_xlnm._FilterDatabase" localSheetId="8" hidden="1">'4a_İşyeri_İl'!$A$1:$H$90</definedName>
    <definedName name="_xlnm._FilterDatabase" localSheetId="3" hidden="1">'4a_İşyeri_Sektör'!$A$1:$H$95</definedName>
    <definedName name="_xlnm._FilterDatabase" localSheetId="11" hidden="1">'4a_Kadın_İl'!$A$1:$I$83</definedName>
    <definedName name="_xlnm._FilterDatabase" localSheetId="10" hidden="1">'4a_Kadın_İmalat_Sektör'!$A$1:$H$25</definedName>
    <definedName name="_xlnm._FilterDatabase" localSheetId="9" hidden="1">'4a_Kadın_Sektör'!$A$1:$H$90</definedName>
    <definedName name="_xlnm._FilterDatabase" localSheetId="1" hidden="1">'4a_Sektör'!$A$1:$H$90</definedName>
    <definedName name="_xlnm._FilterDatabase" localSheetId="5" hidden="1">'4b_Esnaf_İl'!$A$1:$H$84</definedName>
    <definedName name="_xlnm._FilterDatabase" localSheetId="12" hidden="1">'4b_Esnaf_İl_Cinsiyet'!$A$1:$G$82</definedName>
    <definedName name="_xlnm._FilterDatabase" localSheetId="6" hidden="1">'4b_Tarım_İl'!$A$1:$H$84</definedName>
    <definedName name="_xlnm._FilterDatabase" localSheetId="7" hidden="1">'4c_Kamu_İl '!$A$1:$H$83</definedName>
    <definedName name="_xlnm._FilterDatabase" localSheetId="0" hidden="1">Endeksler!$A$1:$I$1</definedName>
    <definedName name="_xlnm._FilterDatabase" localSheetId="15" hidden="1">İşsizlikSigortası_Başvuru!$A$1:$E$83</definedName>
    <definedName name="_xlnm._FilterDatabase" localSheetId="16" hidden="1">İşsizlikSigortası_Ödeme!$A$1:$F$83</definedName>
  </definedNames>
  <calcPr calcId="145621"/>
  <fileRecoveryPr autoRecover="0"/>
</workbook>
</file>

<file path=xl/calcChain.xml><?xml version="1.0" encoding="utf-8"?>
<calcChain xmlns="http://schemas.openxmlformats.org/spreadsheetml/2006/main">
  <c r="J2" i="24" l="1"/>
  <c r="G81" i="29" l="1"/>
  <c r="G82" i="29"/>
  <c r="G83" i="29"/>
  <c r="F81" i="29"/>
  <c r="F82" i="29"/>
  <c r="F83" i="29"/>
  <c r="F2" i="29"/>
  <c r="F3" i="29"/>
  <c r="F4" i="2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F75" i="29"/>
  <c r="F76" i="29"/>
  <c r="F77" i="29"/>
  <c r="F78" i="29"/>
  <c r="F79" i="29"/>
  <c r="F80" i="29"/>
  <c r="G81" i="28"/>
  <c r="G82" i="28"/>
  <c r="G83" i="28"/>
  <c r="F82" i="28"/>
  <c r="F83" i="28"/>
  <c r="G78" i="30"/>
  <c r="G79" i="30"/>
  <c r="G80" i="30"/>
  <c r="G81" i="30"/>
  <c r="G82" i="30"/>
  <c r="G83" i="30"/>
  <c r="F80" i="30"/>
  <c r="F81" i="30"/>
  <c r="F82" i="30"/>
  <c r="F83" i="30"/>
  <c r="I81" i="27"/>
  <c r="G81" i="27"/>
  <c r="E81" i="27"/>
  <c r="C81" i="27"/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I80" i="27"/>
  <c r="G80" i="27"/>
  <c r="E80" i="27"/>
  <c r="C80" i="27"/>
  <c r="C79" i="27"/>
  <c r="I79" i="27" l="1"/>
  <c r="G79" i="27"/>
  <c r="E79" i="27"/>
  <c r="I78" i="27"/>
  <c r="G78" i="27"/>
  <c r="E78" i="27"/>
  <c r="H83" i="9" l="1"/>
  <c r="G83" i="9"/>
  <c r="F83" i="9"/>
  <c r="E83" i="9"/>
  <c r="H82" i="9"/>
  <c r="G82" i="9"/>
  <c r="F82" i="9"/>
  <c r="E82" i="9"/>
  <c r="H81" i="9"/>
  <c r="G81" i="9"/>
  <c r="F81" i="9"/>
  <c r="E81" i="9"/>
  <c r="H80" i="9"/>
  <c r="G80" i="9"/>
  <c r="F80" i="9"/>
  <c r="E80" i="9"/>
  <c r="H79" i="9"/>
  <c r="G79" i="9"/>
  <c r="F79" i="9"/>
  <c r="E79" i="9"/>
  <c r="H78" i="9"/>
  <c r="G78" i="9"/>
  <c r="F78" i="9"/>
  <c r="E78" i="9"/>
  <c r="H77" i="9"/>
  <c r="G77" i="9"/>
  <c r="F77" i="9"/>
  <c r="E77" i="9"/>
  <c r="H76" i="9"/>
  <c r="G76" i="9"/>
  <c r="F76" i="9"/>
  <c r="E76" i="9"/>
  <c r="H75" i="9"/>
  <c r="G75" i="9"/>
  <c r="F75" i="9"/>
  <c r="E75" i="9"/>
  <c r="H74" i="9"/>
  <c r="G74" i="9"/>
  <c r="F74" i="9"/>
  <c r="E74" i="9"/>
  <c r="H73" i="9"/>
  <c r="G73" i="9"/>
  <c r="F73" i="9"/>
  <c r="E73" i="9"/>
  <c r="H72" i="9"/>
  <c r="G72" i="9"/>
  <c r="F72" i="9"/>
  <c r="E72" i="9"/>
  <c r="H71" i="9"/>
  <c r="G71" i="9"/>
  <c r="F71" i="9"/>
  <c r="E71" i="9"/>
  <c r="H70" i="9"/>
  <c r="G70" i="9"/>
  <c r="F70" i="9"/>
  <c r="E70" i="9"/>
  <c r="H69" i="9"/>
  <c r="G69" i="9"/>
  <c r="F69" i="9"/>
  <c r="E69" i="9"/>
  <c r="H68" i="9"/>
  <c r="G68" i="9"/>
  <c r="F68" i="9"/>
  <c r="E68" i="9"/>
  <c r="H67" i="9"/>
  <c r="G67" i="9"/>
  <c r="F67" i="9"/>
  <c r="E67" i="9"/>
  <c r="H66" i="9"/>
  <c r="G66" i="9"/>
  <c r="F66" i="9"/>
  <c r="E66" i="9"/>
  <c r="H65" i="9"/>
  <c r="G65" i="9"/>
  <c r="F65" i="9"/>
  <c r="E65" i="9"/>
  <c r="H64" i="9"/>
  <c r="G64" i="9"/>
  <c r="F64" i="9"/>
  <c r="E64" i="9"/>
  <c r="H63" i="9"/>
  <c r="G63" i="9"/>
  <c r="F63" i="9"/>
  <c r="E63" i="9"/>
  <c r="H62" i="9"/>
  <c r="G62" i="9"/>
  <c r="F62" i="9"/>
  <c r="E62" i="9"/>
  <c r="H61" i="9"/>
  <c r="G61" i="9"/>
  <c r="F61" i="9"/>
  <c r="E61" i="9"/>
  <c r="H60" i="9"/>
  <c r="G60" i="9"/>
  <c r="F60" i="9"/>
  <c r="E60" i="9"/>
  <c r="H59" i="9"/>
  <c r="G59" i="9"/>
  <c r="F59" i="9"/>
  <c r="E59" i="9"/>
  <c r="H58" i="9"/>
  <c r="G58" i="9"/>
  <c r="F58" i="9"/>
  <c r="E58" i="9"/>
  <c r="H57" i="9"/>
  <c r="G57" i="9"/>
  <c r="F57" i="9"/>
  <c r="E57" i="9"/>
  <c r="H56" i="9"/>
  <c r="G56" i="9"/>
  <c r="F56" i="9"/>
  <c r="E56" i="9"/>
  <c r="H55" i="9"/>
  <c r="G55" i="9"/>
  <c r="F55" i="9"/>
  <c r="E55" i="9"/>
  <c r="H54" i="9"/>
  <c r="G54" i="9"/>
  <c r="F54" i="9"/>
  <c r="E54" i="9"/>
  <c r="H53" i="9"/>
  <c r="G53" i="9"/>
  <c r="F53" i="9"/>
  <c r="E53" i="9"/>
  <c r="H52" i="9"/>
  <c r="G52" i="9"/>
  <c r="F52" i="9"/>
  <c r="E52" i="9"/>
  <c r="H51" i="9"/>
  <c r="G51" i="9"/>
  <c r="F51" i="9"/>
  <c r="E51" i="9"/>
  <c r="H50" i="9"/>
  <c r="G50" i="9"/>
  <c r="F50" i="9"/>
  <c r="E50" i="9"/>
  <c r="H49" i="9"/>
  <c r="G49" i="9"/>
  <c r="F49" i="9"/>
  <c r="E49" i="9"/>
  <c r="H48" i="9"/>
  <c r="G48" i="9"/>
  <c r="F48" i="9"/>
  <c r="E48" i="9"/>
  <c r="H47" i="9"/>
  <c r="G47" i="9"/>
  <c r="F47" i="9"/>
  <c r="E47" i="9"/>
  <c r="H46" i="9"/>
  <c r="G46" i="9"/>
  <c r="F46" i="9"/>
  <c r="E46" i="9"/>
  <c r="H45" i="9"/>
  <c r="G45" i="9"/>
  <c r="F45" i="9"/>
  <c r="E45" i="9"/>
  <c r="H44" i="9"/>
  <c r="G44" i="9"/>
  <c r="F44" i="9"/>
  <c r="E44" i="9"/>
  <c r="H43" i="9"/>
  <c r="G43" i="9"/>
  <c r="F43" i="9"/>
  <c r="E43" i="9"/>
  <c r="H42" i="9"/>
  <c r="G42" i="9"/>
  <c r="F42" i="9"/>
  <c r="E42" i="9"/>
  <c r="H41" i="9"/>
  <c r="G41" i="9"/>
  <c r="F41" i="9"/>
  <c r="E41" i="9"/>
  <c r="H40" i="9"/>
  <c r="G40" i="9"/>
  <c r="F40" i="9"/>
  <c r="E40" i="9"/>
  <c r="H39" i="9"/>
  <c r="G39" i="9"/>
  <c r="F39" i="9"/>
  <c r="E39" i="9"/>
  <c r="H38" i="9"/>
  <c r="G38" i="9"/>
  <c r="F38" i="9"/>
  <c r="E38" i="9"/>
  <c r="H37" i="9"/>
  <c r="G37" i="9"/>
  <c r="F37" i="9"/>
  <c r="E37" i="9"/>
  <c r="H36" i="9"/>
  <c r="G36" i="9"/>
  <c r="F36" i="9"/>
  <c r="E36" i="9"/>
  <c r="H35" i="9"/>
  <c r="G35" i="9"/>
  <c r="F35" i="9"/>
  <c r="E35" i="9"/>
  <c r="H34" i="9"/>
  <c r="G34" i="9"/>
  <c r="F34" i="9"/>
  <c r="E34" i="9"/>
  <c r="H33" i="9"/>
  <c r="G33" i="9"/>
  <c r="F33" i="9"/>
  <c r="E33" i="9"/>
  <c r="H32" i="9"/>
  <c r="G32" i="9"/>
  <c r="F32" i="9"/>
  <c r="E32" i="9"/>
  <c r="H31" i="9"/>
  <c r="G31" i="9"/>
  <c r="F31" i="9"/>
  <c r="E31" i="9"/>
  <c r="H30" i="9"/>
  <c r="G30" i="9"/>
  <c r="F30" i="9"/>
  <c r="E30" i="9"/>
  <c r="H29" i="9"/>
  <c r="G29" i="9"/>
  <c r="F29" i="9"/>
  <c r="E29" i="9"/>
  <c r="H28" i="9"/>
  <c r="G28" i="9"/>
  <c r="F28" i="9"/>
  <c r="E28" i="9"/>
  <c r="H27" i="9"/>
  <c r="G27" i="9"/>
  <c r="F27" i="9"/>
  <c r="E27" i="9"/>
  <c r="H26" i="9"/>
  <c r="G26" i="9"/>
  <c r="F26" i="9"/>
  <c r="E26" i="9"/>
  <c r="H25" i="9"/>
  <c r="G25" i="9"/>
  <c r="F25" i="9"/>
  <c r="E25" i="9"/>
  <c r="H24" i="9"/>
  <c r="G24" i="9"/>
  <c r="F24" i="9"/>
  <c r="E24" i="9"/>
  <c r="H23" i="9"/>
  <c r="G23" i="9"/>
  <c r="F23" i="9"/>
  <c r="E23" i="9"/>
  <c r="H22" i="9"/>
  <c r="G22" i="9"/>
  <c r="F22" i="9"/>
  <c r="E22" i="9"/>
  <c r="H21" i="9"/>
  <c r="G21" i="9"/>
  <c r="F21" i="9"/>
  <c r="E21" i="9"/>
  <c r="H20" i="9"/>
  <c r="G20" i="9"/>
  <c r="F20" i="9"/>
  <c r="E20" i="9"/>
  <c r="H19" i="9"/>
  <c r="G19" i="9"/>
  <c r="F19" i="9"/>
  <c r="E19" i="9"/>
  <c r="H18" i="9"/>
  <c r="G18" i="9"/>
  <c r="F18" i="9"/>
  <c r="E18" i="9"/>
  <c r="H17" i="9"/>
  <c r="G17" i="9"/>
  <c r="F17" i="9"/>
  <c r="E17" i="9"/>
  <c r="H16" i="9"/>
  <c r="G16" i="9"/>
  <c r="F16" i="9"/>
  <c r="E16" i="9"/>
  <c r="H15" i="9"/>
  <c r="G15" i="9"/>
  <c r="F15" i="9"/>
  <c r="E15" i="9"/>
  <c r="H14" i="9"/>
  <c r="G14" i="9"/>
  <c r="F14" i="9"/>
  <c r="E14" i="9"/>
  <c r="H13" i="9"/>
  <c r="G13" i="9"/>
  <c r="F13" i="9"/>
  <c r="E13" i="9"/>
  <c r="H12" i="9"/>
  <c r="G12" i="9"/>
  <c r="F12" i="9"/>
  <c r="E12" i="9"/>
  <c r="H11" i="9"/>
  <c r="G11" i="9"/>
  <c r="F11" i="9"/>
  <c r="E11" i="9"/>
  <c r="H10" i="9"/>
  <c r="G10" i="9"/>
  <c r="F10" i="9"/>
  <c r="E10" i="9"/>
  <c r="H9" i="9"/>
  <c r="G9" i="9"/>
  <c r="F9" i="9"/>
  <c r="E9" i="9"/>
  <c r="H8" i="9"/>
  <c r="G8" i="9"/>
  <c r="F8" i="9"/>
  <c r="E8" i="9"/>
  <c r="H7" i="9"/>
  <c r="G7" i="9"/>
  <c r="F7" i="9"/>
  <c r="E7" i="9"/>
  <c r="H6" i="9"/>
  <c r="G6" i="9"/>
  <c r="F6" i="9"/>
  <c r="E6" i="9"/>
  <c r="H5" i="9"/>
  <c r="G5" i="9"/>
  <c r="F5" i="9"/>
  <c r="E5" i="9"/>
  <c r="H4" i="9"/>
  <c r="G4" i="9"/>
  <c r="F4" i="9"/>
  <c r="E4" i="9"/>
  <c r="H3" i="9"/>
  <c r="G3" i="9"/>
  <c r="F3" i="9"/>
  <c r="E3" i="9"/>
  <c r="H2" i="9"/>
  <c r="G2" i="9"/>
  <c r="F2" i="9"/>
  <c r="E2" i="9"/>
  <c r="H83" i="8"/>
  <c r="G83" i="8"/>
  <c r="F83" i="8"/>
  <c r="E83" i="8"/>
  <c r="H82" i="8"/>
  <c r="G82" i="8"/>
  <c r="F82" i="8"/>
  <c r="E82" i="8"/>
  <c r="H81" i="8"/>
  <c r="G81" i="8"/>
  <c r="F81" i="8"/>
  <c r="E81" i="8"/>
  <c r="H80" i="8"/>
  <c r="G80" i="8"/>
  <c r="F80" i="8"/>
  <c r="E80" i="8"/>
  <c r="H79" i="8"/>
  <c r="G79" i="8"/>
  <c r="F79" i="8"/>
  <c r="E79" i="8"/>
  <c r="H78" i="8"/>
  <c r="G78" i="8"/>
  <c r="F78" i="8"/>
  <c r="E78" i="8"/>
  <c r="H77" i="8"/>
  <c r="G77" i="8"/>
  <c r="F77" i="8"/>
  <c r="E77" i="8"/>
  <c r="H76" i="8"/>
  <c r="G76" i="8"/>
  <c r="F76" i="8"/>
  <c r="E76" i="8"/>
  <c r="H75" i="8"/>
  <c r="G75" i="8"/>
  <c r="F75" i="8"/>
  <c r="E75" i="8"/>
  <c r="H74" i="8"/>
  <c r="G74" i="8"/>
  <c r="F74" i="8"/>
  <c r="E74" i="8"/>
  <c r="H73" i="8"/>
  <c r="G73" i="8"/>
  <c r="F73" i="8"/>
  <c r="E73" i="8"/>
  <c r="H72" i="8"/>
  <c r="G72" i="8"/>
  <c r="F72" i="8"/>
  <c r="E72" i="8"/>
  <c r="H71" i="8"/>
  <c r="G71" i="8"/>
  <c r="F71" i="8"/>
  <c r="E71" i="8"/>
  <c r="H70" i="8"/>
  <c r="G70" i="8"/>
  <c r="F70" i="8"/>
  <c r="E70" i="8"/>
  <c r="H69" i="8"/>
  <c r="G69" i="8"/>
  <c r="F69" i="8"/>
  <c r="E69" i="8"/>
  <c r="H68" i="8"/>
  <c r="G68" i="8"/>
  <c r="F68" i="8"/>
  <c r="E68" i="8"/>
  <c r="H67" i="8"/>
  <c r="G67" i="8"/>
  <c r="F67" i="8"/>
  <c r="E67" i="8"/>
  <c r="H66" i="8"/>
  <c r="G66" i="8"/>
  <c r="F66" i="8"/>
  <c r="E66" i="8"/>
  <c r="H65" i="8"/>
  <c r="G65" i="8"/>
  <c r="F65" i="8"/>
  <c r="E65" i="8"/>
  <c r="H64" i="8"/>
  <c r="G64" i="8"/>
  <c r="F64" i="8"/>
  <c r="E64" i="8"/>
  <c r="H63" i="8"/>
  <c r="G63" i="8"/>
  <c r="F63" i="8"/>
  <c r="E63" i="8"/>
  <c r="H62" i="8"/>
  <c r="G62" i="8"/>
  <c r="F62" i="8"/>
  <c r="E62" i="8"/>
  <c r="H61" i="8"/>
  <c r="G61" i="8"/>
  <c r="F61" i="8"/>
  <c r="E61" i="8"/>
  <c r="H60" i="8"/>
  <c r="G60" i="8"/>
  <c r="F60" i="8"/>
  <c r="E60" i="8"/>
  <c r="H59" i="8"/>
  <c r="G59" i="8"/>
  <c r="F59" i="8"/>
  <c r="E59" i="8"/>
  <c r="H58" i="8"/>
  <c r="G58" i="8"/>
  <c r="F58" i="8"/>
  <c r="E58" i="8"/>
  <c r="H57" i="8"/>
  <c r="G57" i="8"/>
  <c r="F57" i="8"/>
  <c r="E57" i="8"/>
  <c r="H56" i="8"/>
  <c r="G56" i="8"/>
  <c r="F56" i="8"/>
  <c r="E56" i="8"/>
  <c r="H55" i="8"/>
  <c r="G55" i="8"/>
  <c r="F55" i="8"/>
  <c r="E55" i="8"/>
  <c r="H54" i="8"/>
  <c r="G54" i="8"/>
  <c r="F54" i="8"/>
  <c r="E54" i="8"/>
  <c r="H53" i="8"/>
  <c r="G53" i="8"/>
  <c r="F53" i="8"/>
  <c r="E53" i="8"/>
  <c r="H52" i="8"/>
  <c r="G52" i="8"/>
  <c r="F52" i="8"/>
  <c r="E52" i="8"/>
  <c r="H51" i="8"/>
  <c r="G51" i="8"/>
  <c r="F51" i="8"/>
  <c r="E51" i="8"/>
  <c r="H50" i="8"/>
  <c r="G50" i="8"/>
  <c r="F50" i="8"/>
  <c r="E50" i="8"/>
  <c r="H49" i="8"/>
  <c r="G49" i="8"/>
  <c r="F49" i="8"/>
  <c r="E49" i="8"/>
  <c r="H48" i="8"/>
  <c r="G48" i="8"/>
  <c r="F48" i="8"/>
  <c r="E48" i="8"/>
  <c r="H47" i="8"/>
  <c r="G47" i="8"/>
  <c r="F47" i="8"/>
  <c r="E47" i="8"/>
  <c r="H46" i="8"/>
  <c r="G46" i="8"/>
  <c r="F46" i="8"/>
  <c r="E46" i="8"/>
  <c r="H45" i="8"/>
  <c r="G45" i="8"/>
  <c r="F45" i="8"/>
  <c r="E45" i="8"/>
  <c r="H44" i="8"/>
  <c r="G44" i="8"/>
  <c r="F44" i="8"/>
  <c r="E44" i="8"/>
  <c r="H43" i="8"/>
  <c r="G43" i="8"/>
  <c r="F43" i="8"/>
  <c r="E43" i="8"/>
  <c r="H42" i="8"/>
  <c r="G42" i="8"/>
  <c r="F42" i="8"/>
  <c r="E42" i="8"/>
  <c r="H41" i="8"/>
  <c r="G41" i="8"/>
  <c r="F41" i="8"/>
  <c r="E41" i="8"/>
  <c r="H40" i="8"/>
  <c r="G40" i="8"/>
  <c r="F40" i="8"/>
  <c r="E40" i="8"/>
  <c r="H39" i="8"/>
  <c r="G39" i="8"/>
  <c r="F39" i="8"/>
  <c r="E39" i="8"/>
  <c r="H38" i="8"/>
  <c r="G38" i="8"/>
  <c r="F38" i="8"/>
  <c r="E38" i="8"/>
  <c r="H37" i="8"/>
  <c r="G37" i="8"/>
  <c r="F37" i="8"/>
  <c r="E37" i="8"/>
  <c r="H36" i="8"/>
  <c r="G36" i="8"/>
  <c r="F36" i="8"/>
  <c r="E36" i="8"/>
  <c r="H35" i="8"/>
  <c r="G35" i="8"/>
  <c r="F35" i="8"/>
  <c r="E35" i="8"/>
  <c r="H34" i="8"/>
  <c r="G34" i="8"/>
  <c r="F34" i="8"/>
  <c r="E34" i="8"/>
  <c r="H33" i="8"/>
  <c r="G33" i="8"/>
  <c r="F33" i="8"/>
  <c r="E33" i="8"/>
  <c r="H32" i="8"/>
  <c r="G32" i="8"/>
  <c r="F32" i="8"/>
  <c r="E32" i="8"/>
  <c r="H31" i="8"/>
  <c r="G31" i="8"/>
  <c r="F31" i="8"/>
  <c r="E31" i="8"/>
  <c r="H30" i="8"/>
  <c r="G30" i="8"/>
  <c r="F30" i="8"/>
  <c r="E30" i="8"/>
  <c r="H29" i="8"/>
  <c r="G29" i="8"/>
  <c r="F29" i="8"/>
  <c r="E29" i="8"/>
  <c r="H28" i="8"/>
  <c r="G28" i="8"/>
  <c r="F28" i="8"/>
  <c r="E28" i="8"/>
  <c r="H27" i="8"/>
  <c r="G27" i="8"/>
  <c r="F27" i="8"/>
  <c r="E27" i="8"/>
  <c r="H26" i="8"/>
  <c r="G26" i="8"/>
  <c r="F26" i="8"/>
  <c r="E26" i="8"/>
  <c r="H25" i="8"/>
  <c r="G25" i="8"/>
  <c r="F25" i="8"/>
  <c r="E25" i="8"/>
  <c r="H24" i="8"/>
  <c r="G24" i="8"/>
  <c r="F24" i="8"/>
  <c r="E24" i="8"/>
  <c r="H23" i="8"/>
  <c r="G23" i="8"/>
  <c r="F23" i="8"/>
  <c r="E23" i="8"/>
  <c r="H22" i="8"/>
  <c r="G22" i="8"/>
  <c r="F22" i="8"/>
  <c r="E22" i="8"/>
  <c r="H21" i="8"/>
  <c r="G21" i="8"/>
  <c r="F21" i="8"/>
  <c r="E21" i="8"/>
  <c r="H20" i="8"/>
  <c r="G20" i="8"/>
  <c r="F20" i="8"/>
  <c r="E20" i="8"/>
  <c r="H19" i="8"/>
  <c r="G19" i="8"/>
  <c r="F19" i="8"/>
  <c r="E19" i="8"/>
  <c r="H18" i="8"/>
  <c r="G18" i="8"/>
  <c r="F18" i="8"/>
  <c r="E18" i="8"/>
  <c r="H17" i="8"/>
  <c r="G17" i="8"/>
  <c r="F17" i="8"/>
  <c r="E17" i="8"/>
  <c r="H16" i="8"/>
  <c r="G16" i="8"/>
  <c r="F16" i="8"/>
  <c r="E16" i="8"/>
  <c r="H15" i="8"/>
  <c r="G15" i="8"/>
  <c r="F15" i="8"/>
  <c r="E15" i="8"/>
  <c r="H14" i="8"/>
  <c r="G14" i="8"/>
  <c r="F14" i="8"/>
  <c r="E14" i="8"/>
  <c r="H13" i="8"/>
  <c r="G13" i="8"/>
  <c r="F13" i="8"/>
  <c r="E13" i="8"/>
  <c r="H12" i="8"/>
  <c r="G12" i="8"/>
  <c r="F12" i="8"/>
  <c r="E12" i="8"/>
  <c r="H11" i="8"/>
  <c r="G11" i="8"/>
  <c r="F11" i="8"/>
  <c r="E11" i="8"/>
  <c r="H10" i="8"/>
  <c r="G10" i="8"/>
  <c r="F10" i="8"/>
  <c r="E10" i="8"/>
  <c r="H9" i="8"/>
  <c r="G9" i="8"/>
  <c r="F9" i="8"/>
  <c r="E9" i="8"/>
  <c r="H8" i="8"/>
  <c r="G8" i="8"/>
  <c r="F8" i="8"/>
  <c r="E8" i="8"/>
  <c r="H7" i="8"/>
  <c r="G7" i="8"/>
  <c r="F7" i="8"/>
  <c r="E7" i="8"/>
  <c r="H6" i="8"/>
  <c r="G6" i="8"/>
  <c r="F6" i="8"/>
  <c r="E6" i="8"/>
  <c r="H5" i="8"/>
  <c r="G5" i="8"/>
  <c r="F5" i="8"/>
  <c r="E5" i="8"/>
  <c r="H4" i="8"/>
  <c r="G4" i="8"/>
  <c r="F4" i="8"/>
  <c r="E4" i="8"/>
  <c r="H3" i="8"/>
  <c r="G3" i="8"/>
  <c r="F3" i="8"/>
  <c r="E3" i="8"/>
  <c r="H2" i="8"/>
  <c r="G2" i="8"/>
  <c r="F2" i="8"/>
  <c r="E2" i="8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4" i="29"/>
  <c r="G3" i="29"/>
  <c r="G2" i="29"/>
  <c r="F81" i="28"/>
  <c r="G80" i="28"/>
  <c r="F80" i="28"/>
  <c r="G79" i="28"/>
  <c r="F79" i="28"/>
  <c r="G78" i="28"/>
  <c r="F78" i="28"/>
  <c r="G77" i="28"/>
  <c r="F77" i="28"/>
  <c r="G76" i="28"/>
  <c r="F76" i="28"/>
  <c r="G75" i="28"/>
  <c r="F75" i="28"/>
  <c r="G74" i="28"/>
  <c r="F74" i="28"/>
  <c r="G73" i="28"/>
  <c r="F73" i="28"/>
  <c r="G72" i="28"/>
  <c r="F72" i="28"/>
  <c r="G71" i="28"/>
  <c r="F71" i="28"/>
  <c r="G70" i="28"/>
  <c r="F70" i="28"/>
  <c r="G69" i="28"/>
  <c r="F69" i="28"/>
  <c r="G68" i="28"/>
  <c r="F68" i="28"/>
  <c r="G67" i="28"/>
  <c r="F67" i="28"/>
  <c r="G66" i="28"/>
  <c r="F66" i="28"/>
  <c r="G65" i="28"/>
  <c r="F65" i="28"/>
  <c r="G64" i="28"/>
  <c r="F64" i="28"/>
  <c r="G63" i="28"/>
  <c r="F63" i="28"/>
  <c r="G62" i="28"/>
  <c r="F62" i="28"/>
  <c r="G61" i="28"/>
  <c r="F61" i="28"/>
  <c r="G60" i="28"/>
  <c r="F60" i="28"/>
  <c r="G59" i="28"/>
  <c r="F59" i="28"/>
  <c r="G58" i="28"/>
  <c r="F58" i="28"/>
  <c r="G57" i="28"/>
  <c r="F57" i="28"/>
  <c r="G56" i="28"/>
  <c r="F56" i="28"/>
  <c r="G55" i="28"/>
  <c r="F55" i="28"/>
  <c r="G54" i="28"/>
  <c r="F54" i="28"/>
  <c r="G53" i="28"/>
  <c r="F53" i="28"/>
  <c r="G52" i="28"/>
  <c r="F52" i="28"/>
  <c r="G51" i="28"/>
  <c r="F51" i="28"/>
  <c r="G50" i="28"/>
  <c r="F50" i="28"/>
  <c r="G49" i="28"/>
  <c r="F49" i="28"/>
  <c r="G48" i="28"/>
  <c r="F48" i="28"/>
  <c r="G47" i="28"/>
  <c r="F47" i="28"/>
  <c r="G46" i="28"/>
  <c r="F46" i="28"/>
  <c r="G45" i="28"/>
  <c r="F45" i="28"/>
  <c r="G44" i="28"/>
  <c r="F44" i="28"/>
  <c r="G43" i="28"/>
  <c r="F43" i="28"/>
  <c r="G42" i="28"/>
  <c r="F42" i="28"/>
  <c r="G41" i="28"/>
  <c r="F41" i="28"/>
  <c r="G40" i="28"/>
  <c r="F40" i="28"/>
  <c r="G39" i="28"/>
  <c r="F39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G27" i="28"/>
  <c r="F27" i="28"/>
  <c r="G26" i="28"/>
  <c r="F26" i="28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G15" i="28"/>
  <c r="F15" i="28"/>
  <c r="G14" i="28"/>
  <c r="F14" i="28"/>
  <c r="G13" i="28"/>
  <c r="F13" i="28"/>
  <c r="G12" i="28"/>
  <c r="F12" i="28"/>
  <c r="G11" i="28"/>
  <c r="F11" i="28"/>
  <c r="G10" i="28"/>
  <c r="F10" i="28"/>
  <c r="G9" i="28"/>
  <c r="F9" i="28"/>
  <c r="G8" i="28"/>
  <c r="F8" i="28"/>
  <c r="G7" i="28"/>
  <c r="F7" i="28"/>
  <c r="G6" i="28"/>
  <c r="F6" i="28"/>
  <c r="G5" i="28"/>
  <c r="F5" i="28"/>
  <c r="G4" i="28"/>
  <c r="F4" i="28"/>
  <c r="G3" i="28"/>
  <c r="F3" i="28"/>
  <c r="G2" i="28"/>
  <c r="F2" i="28"/>
  <c r="F79" i="30"/>
  <c r="F78" i="30"/>
  <c r="G77" i="30"/>
  <c r="F77" i="30"/>
  <c r="G76" i="30"/>
  <c r="F76" i="30"/>
  <c r="G75" i="30"/>
  <c r="F75" i="30"/>
  <c r="G74" i="30"/>
  <c r="F74" i="30"/>
  <c r="G73" i="30"/>
  <c r="F73" i="30"/>
  <c r="G72" i="30"/>
  <c r="F72" i="30"/>
  <c r="G71" i="30"/>
  <c r="F71" i="30"/>
  <c r="G70" i="30"/>
  <c r="F70" i="30"/>
  <c r="G69" i="30"/>
  <c r="F69" i="30"/>
  <c r="G68" i="30"/>
  <c r="F68" i="30"/>
  <c r="G67" i="30"/>
  <c r="F67" i="30"/>
  <c r="G66" i="30"/>
  <c r="F66" i="30"/>
  <c r="G65" i="30"/>
  <c r="F65" i="30"/>
  <c r="G64" i="30"/>
  <c r="F64" i="30"/>
  <c r="G63" i="30"/>
  <c r="F63" i="30"/>
  <c r="G62" i="30"/>
  <c r="F62" i="30"/>
  <c r="G61" i="30"/>
  <c r="F61" i="30"/>
  <c r="G60" i="30"/>
  <c r="F60" i="30"/>
  <c r="G59" i="30"/>
  <c r="F59" i="30"/>
  <c r="G58" i="30"/>
  <c r="F58" i="30"/>
  <c r="G57" i="30"/>
  <c r="F57" i="30"/>
  <c r="G56" i="30"/>
  <c r="F56" i="30"/>
  <c r="G55" i="30"/>
  <c r="F55" i="30"/>
  <c r="G54" i="30"/>
  <c r="F54" i="30"/>
  <c r="G53" i="30"/>
  <c r="F53" i="30"/>
  <c r="G52" i="30"/>
  <c r="F52" i="30"/>
  <c r="G51" i="30"/>
  <c r="F51" i="30"/>
  <c r="G50" i="30"/>
  <c r="F50" i="30"/>
  <c r="G49" i="30"/>
  <c r="F49" i="30"/>
  <c r="G48" i="30"/>
  <c r="F48" i="30"/>
  <c r="G47" i="30"/>
  <c r="F47" i="30"/>
  <c r="G46" i="30"/>
  <c r="F46" i="30"/>
  <c r="G45" i="30"/>
  <c r="F45" i="30"/>
  <c r="G44" i="30"/>
  <c r="F44" i="30"/>
  <c r="G43" i="30"/>
  <c r="F43" i="30"/>
  <c r="G42" i="30"/>
  <c r="F42" i="30"/>
  <c r="G41" i="30"/>
  <c r="F41" i="30"/>
  <c r="G40" i="30"/>
  <c r="F40" i="30"/>
  <c r="G39" i="30"/>
  <c r="F39" i="30"/>
  <c r="G38" i="30"/>
  <c r="F38" i="30"/>
  <c r="G37" i="30"/>
  <c r="F37" i="30"/>
  <c r="G36" i="30"/>
  <c r="F36" i="30"/>
  <c r="G35" i="30"/>
  <c r="F35" i="30"/>
  <c r="G34" i="30"/>
  <c r="F34" i="30"/>
  <c r="G33" i="30"/>
  <c r="F33" i="30"/>
  <c r="G32" i="30"/>
  <c r="F32" i="30"/>
  <c r="G31" i="30"/>
  <c r="F31" i="30"/>
  <c r="G30" i="30"/>
  <c r="F30" i="30"/>
  <c r="G29" i="30"/>
  <c r="F29" i="30"/>
  <c r="G28" i="30"/>
  <c r="F28" i="30"/>
  <c r="G27" i="30"/>
  <c r="F27" i="30"/>
  <c r="G26" i="30"/>
  <c r="F26" i="30"/>
  <c r="G25" i="30"/>
  <c r="F25" i="30"/>
  <c r="G24" i="30"/>
  <c r="F24" i="30"/>
  <c r="G23" i="30"/>
  <c r="F23" i="30"/>
  <c r="G22" i="30"/>
  <c r="F22" i="30"/>
  <c r="G21" i="30"/>
  <c r="F21" i="30"/>
  <c r="G20" i="30"/>
  <c r="F20" i="30"/>
  <c r="G19" i="30"/>
  <c r="F19" i="30"/>
  <c r="G18" i="30"/>
  <c r="F18" i="30"/>
  <c r="G17" i="30"/>
  <c r="F17" i="30"/>
  <c r="G16" i="30"/>
  <c r="F16" i="30"/>
  <c r="G15" i="30"/>
  <c r="F15" i="30"/>
  <c r="G14" i="30"/>
  <c r="F14" i="30"/>
  <c r="G13" i="30"/>
  <c r="F13" i="30"/>
  <c r="G12" i="30"/>
  <c r="F12" i="30"/>
  <c r="G11" i="30"/>
  <c r="F11" i="30"/>
  <c r="G10" i="30"/>
  <c r="F10" i="30"/>
  <c r="G9" i="30"/>
  <c r="F9" i="30"/>
  <c r="G8" i="30"/>
  <c r="F8" i="30"/>
  <c r="G7" i="30"/>
  <c r="F7" i="30"/>
  <c r="G6" i="30"/>
  <c r="F6" i="30"/>
  <c r="G5" i="30"/>
  <c r="F5" i="30"/>
  <c r="G4" i="30"/>
  <c r="F4" i="30"/>
  <c r="G3" i="30"/>
  <c r="F3" i="30"/>
  <c r="G2" i="30"/>
  <c r="F2" i="30"/>
  <c r="K83" i="20"/>
  <c r="I83" i="20"/>
  <c r="J83" i="20" s="1"/>
  <c r="H83" i="20"/>
  <c r="G83" i="20"/>
  <c r="F83" i="20"/>
  <c r="K82" i="20"/>
  <c r="I82" i="20"/>
  <c r="J82" i="20" s="1"/>
  <c r="H82" i="20"/>
  <c r="G82" i="20"/>
  <c r="F82" i="20"/>
  <c r="K81" i="20"/>
  <c r="I81" i="20"/>
  <c r="J81" i="20" s="1"/>
  <c r="H81" i="20"/>
  <c r="G81" i="20"/>
  <c r="F81" i="20"/>
  <c r="K80" i="20"/>
  <c r="I80" i="20"/>
  <c r="J80" i="20" s="1"/>
  <c r="H80" i="20"/>
  <c r="G80" i="20"/>
  <c r="F80" i="20"/>
  <c r="K79" i="20"/>
  <c r="I79" i="20"/>
  <c r="J79" i="20" s="1"/>
  <c r="H79" i="20"/>
  <c r="G79" i="20"/>
  <c r="F79" i="20"/>
  <c r="K78" i="20"/>
  <c r="I78" i="20"/>
  <c r="J78" i="20" s="1"/>
  <c r="H78" i="20"/>
  <c r="G78" i="20"/>
  <c r="F78" i="20"/>
  <c r="K77" i="20"/>
  <c r="I77" i="20"/>
  <c r="J77" i="20" s="1"/>
  <c r="H77" i="20"/>
  <c r="G77" i="20"/>
  <c r="F77" i="20"/>
  <c r="K76" i="20"/>
  <c r="I76" i="20"/>
  <c r="J76" i="20" s="1"/>
  <c r="H76" i="20"/>
  <c r="G76" i="20"/>
  <c r="F76" i="20"/>
  <c r="K75" i="20"/>
  <c r="I75" i="20"/>
  <c r="J75" i="20" s="1"/>
  <c r="H75" i="20"/>
  <c r="G75" i="20"/>
  <c r="F75" i="20"/>
  <c r="K74" i="20"/>
  <c r="I74" i="20"/>
  <c r="J74" i="20" s="1"/>
  <c r="H74" i="20"/>
  <c r="G74" i="20"/>
  <c r="F74" i="20"/>
  <c r="K73" i="20"/>
  <c r="I73" i="20"/>
  <c r="J73" i="20" s="1"/>
  <c r="H73" i="20"/>
  <c r="G73" i="20"/>
  <c r="F73" i="20"/>
  <c r="K72" i="20"/>
  <c r="I72" i="20"/>
  <c r="J72" i="20" s="1"/>
  <c r="H72" i="20"/>
  <c r="G72" i="20"/>
  <c r="F72" i="20"/>
  <c r="K71" i="20"/>
  <c r="I71" i="20"/>
  <c r="J71" i="20" s="1"/>
  <c r="H71" i="20"/>
  <c r="G71" i="20"/>
  <c r="F71" i="20"/>
  <c r="K70" i="20"/>
  <c r="I70" i="20"/>
  <c r="J70" i="20" s="1"/>
  <c r="H70" i="20"/>
  <c r="G70" i="20"/>
  <c r="F70" i="20"/>
  <c r="K69" i="20"/>
  <c r="I69" i="20"/>
  <c r="J69" i="20" s="1"/>
  <c r="H69" i="20"/>
  <c r="G69" i="20"/>
  <c r="F69" i="20"/>
  <c r="K68" i="20"/>
  <c r="I68" i="20"/>
  <c r="J68" i="20" s="1"/>
  <c r="H68" i="20"/>
  <c r="G68" i="20"/>
  <c r="F68" i="20"/>
  <c r="K67" i="20"/>
  <c r="I67" i="20"/>
  <c r="J67" i="20" s="1"/>
  <c r="H67" i="20"/>
  <c r="G67" i="20"/>
  <c r="F67" i="20"/>
  <c r="K66" i="20"/>
  <c r="I66" i="20"/>
  <c r="J66" i="20" s="1"/>
  <c r="H66" i="20"/>
  <c r="G66" i="20"/>
  <c r="F66" i="20"/>
  <c r="K65" i="20"/>
  <c r="I65" i="20"/>
  <c r="J65" i="20" s="1"/>
  <c r="H65" i="20"/>
  <c r="G65" i="20"/>
  <c r="F65" i="20"/>
  <c r="K64" i="20"/>
  <c r="I64" i="20"/>
  <c r="J64" i="20" s="1"/>
  <c r="H64" i="20"/>
  <c r="G64" i="20"/>
  <c r="F64" i="20"/>
  <c r="K63" i="20"/>
  <c r="I63" i="20"/>
  <c r="J63" i="20" s="1"/>
  <c r="H63" i="20"/>
  <c r="G63" i="20"/>
  <c r="F63" i="20"/>
  <c r="K62" i="20"/>
  <c r="I62" i="20"/>
  <c r="J62" i="20" s="1"/>
  <c r="H62" i="20"/>
  <c r="G62" i="20"/>
  <c r="F62" i="20"/>
  <c r="K61" i="20"/>
  <c r="I61" i="20"/>
  <c r="J61" i="20" s="1"/>
  <c r="H61" i="20"/>
  <c r="G61" i="20"/>
  <c r="F61" i="20"/>
  <c r="K60" i="20"/>
  <c r="I60" i="20"/>
  <c r="J60" i="20" s="1"/>
  <c r="H60" i="20"/>
  <c r="G60" i="20"/>
  <c r="F60" i="20"/>
  <c r="K59" i="20"/>
  <c r="I59" i="20"/>
  <c r="J59" i="20" s="1"/>
  <c r="H59" i="20"/>
  <c r="G59" i="20"/>
  <c r="F59" i="20"/>
  <c r="K58" i="20"/>
  <c r="I58" i="20"/>
  <c r="J58" i="20" s="1"/>
  <c r="H58" i="20"/>
  <c r="G58" i="20"/>
  <c r="F58" i="20"/>
  <c r="K57" i="20"/>
  <c r="I57" i="20"/>
  <c r="J57" i="20" s="1"/>
  <c r="H57" i="20"/>
  <c r="G57" i="20"/>
  <c r="F57" i="20"/>
  <c r="K56" i="20"/>
  <c r="I56" i="20"/>
  <c r="J56" i="20" s="1"/>
  <c r="H56" i="20"/>
  <c r="G56" i="20"/>
  <c r="F56" i="20"/>
  <c r="K55" i="20"/>
  <c r="I55" i="20"/>
  <c r="J55" i="20" s="1"/>
  <c r="H55" i="20"/>
  <c r="G55" i="20"/>
  <c r="F55" i="20"/>
  <c r="K54" i="20"/>
  <c r="I54" i="20"/>
  <c r="J54" i="20" s="1"/>
  <c r="H54" i="20"/>
  <c r="G54" i="20"/>
  <c r="F54" i="20"/>
  <c r="K53" i="20"/>
  <c r="I53" i="20"/>
  <c r="J53" i="20" s="1"/>
  <c r="H53" i="20"/>
  <c r="G53" i="20"/>
  <c r="F53" i="20"/>
  <c r="K52" i="20"/>
  <c r="I52" i="20"/>
  <c r="J52" i="20" s="1"/>
  <c r="H52" i="20"/>
  <c r="G52" i="20"/>
  <c r="F52" i="20"/>
  <c r="K51" i="20"/>
  <c r="I51" i="20"/>
  <c r="J51" i="20" s="1"/>
  <c r="H51" i="20"/>
  <c r="G51" i="20"/>
  <c r="F51" i="20"/>
  <c r="K50" i="20"/>
  <c r="I50" i="20"/>
  <c r="J50" i="20" s="1"/>
  <c r="H50" i="20"/>
  <c r="G50" i="20"/>
  <c r="F50" i="20"/>
  <c r="K49" i="20"/>
  <c r="I49" i="20"/>
  <c r="J49" i="20" s="1"/>
  <c r="H49" i="20"/>
  <c r="G49" i="20"/>
  <c r="F49" i="20"/>
  <c r="K48" i="20"/>
  <c r="I48" i="20"/>
  <c r="J48" i="20" s="1"/>
  <c r="H48" i="20"/>
  <c r="G48" i="20"/>
  <c r="F48" i="20"/>
  <c r="K47" i="20"/>
  <c r="I47" i="20"/>
  <c r="J47" i="20" s="1"/>
  <c r="H47" i="20"/>
  <c r="G47" i="20"/>
  <c r="F47" i="20"/>
  <c r="K46" i="20"/>
  <c r="I46" i="20"/>
  <c r="J46" i="20" s="1"/>
  <c r="H46" i="20"/>
  <c r="G46" i="20"/>
  <c r="F46" i="20"/>
  <c r="K45" i="20"/>
  <c r="I45" i="20"/>
  <c r="J45" i="20" s="1"/>
  <c r="H45" i="20"/>
  <c r="G45" i="20"/>
  <c r="F45" i="20"/>
  <c r="K44" i="20"/>
  <c r="I44" i="20"/>
  <c r="J44" i="20" s="1"/>
  <c r="H44" i="20"/>
  <c r="G44" i="20"/>
  <c r="F44" i="20"/>
  <c r="K43" i="20"/>
  <c r="I43" i="20"/>
  <c r="J43" i="20" s="1"/>
  <c r="H43" i="20"/>
  <c r="G43" i="20"/>
  <c r="F43" i="20"/>
  <c r="K42" i="20"/>
  <c r="I42" i="20"/>
  <c r="J42" i="20" s="1"/>
  <c r="H42" i="20"/>
  <c r="G42" i="20"/>
  <c r="F42" i="20"/>
  <c r="K41" i="20"/>
  <c r="I41" i="20"/>
  <c r="J41" i="20" s="1"/>
  <c r="H41" i="20"/>
  <c r="G41" i="20"/>
  <c r="F41" i="20"/>
  <c r="K40" i="20"/>
  <c r="I40" i="20"/>
  <c r="J40" i="20" s="1"/>
  <c r="H40" i="20"/>
  <c r="G40" i="20"/>
  <c r="F40" i="20"/>
  <c r="K39" i="20"/>
  <c r="I39" i="20"/>
  <c r="J39" i="20" s="1"/>
  <c r="H39" i="20"/>
  <c r="G39" i="20"/>
  <c r="F39" i="20"/>
  <c r="K38" i="20"/>
  <c r="I38" i="20"/>
  <c r="J38" i="20" s="1"/>
  <c r="H38" i="20"/>
  <c r="G38" i="20"/>
  <c r="F38" i="20"/>
  <c r="K37" i="20"/>
  <c r="I37" i="20"/>
  <c r="J37" i="20" s="1"/>
  <c r="H37" i="20"/>
  <c r="G37" i="20"/>
  <c r="F37" i="20"/>
  <c r="K36" i="20"/>
  <c r="I36" i="20"/>
  <c r="J36" i="20" s="1"/>
  <c r="H36" i="20"/>
  <c r="G36" i="20"/>
  <c r="F36" i="20"/>
  <c r="K35" i="20"/>
  <c r="I35" i="20"/>
  <c r="J35" i="20" s="1"/>
  <c r="H35" i="20"/>
  <c r="G35" i="20"/>
  <c r="F35" i="20"/>
  <c r="K34" i="20"/>
  <c r="I34" i="20"/>
  <c r="J34" i="20" s="1"/>
  <c r="H34" i="20"/>
  <c r="G34" i="20"/>
  <c r="F34" i="20"/>
  <c r="K33" i="20"/>
  <c r="I33" i="20"/>
  <c r="J33" i="20" s="1"/>
  <c r="H33" i="20"/>
  <c r="G33" i="20"/>
  <c r="F33" i="20"/>
  <c r="K32" i="20"/>
  <c r="I32" i="20"/>
  <c r="J32" i="20" s="1"/>
  <c r="H32" i="20"/>
  <c r="G32" i="20"/>
  <c r="F32" i="20"/>
  <c r="K31" i="20"/>
  <c r="I31" i="20"/>
  <c r="J31" i="20" s="1"/>
  <c r="H31" i="20"/>
  <c r="G31" i="20"/>
  <c r="F31" i="20"/>
  <c r="K30" i="20"/>
  <c r="I30" i="20"/>
  <c r="J30" i="20" s="1"/>
  <c r="H30" i="20"/>
  <c r="G30" i="20"/>
  <c r="F30" i="20"/>
  <c r="K29" i="20"/>
  <c r="I29" i="20"/>
  <c r="J29" i="20" s="1"/>
  <c r="H29" i="20"/>
  <c r="G29" i="20"/>
  <c r="F29" i="20"/>
  <c r="K28" i="20"/>
  <c r="I28" i="20"/>
  <c r="J28" i="20" s="1"/>
  <c r="H28" i="20"/>
  <c r="G28" i="20"/>
  <c r="F28" i="20"/>
  <c r="K27" i="20"/>
  <c r="I27" i="20"/>
  <c r="J27" i="20" s="1"/>
  <c r="H27" i="20"/>
  <c r="G27" i="20"/>
  <c r="F27" i="20"/>
  <c r="K26" i="20"/>
  <c r="I26" i="20"/>
  <c r="J26" i="20" s="1"/>
  <c r="H26" i="20"/>
  <c r="G26" i="20"/>
  <c r="F26" i="20"/>
  <c r="K25" i="20"/>
  <c r="I25" i="20"/>
  <c r="J25" i="20" s="1"/>
  <c r="H25" i="20"/>
  <c r="G25" i="20"/>
  <c r="F25" i="20"/>
  <c r="K24" i="20"/>
  <c r="I24" i="20"/>
  <c r="J24" i="20" s="1"/>
  <c r="H24" i="20"/>
  <c r="G24" i="20"/>
  <c r="F24" i="20"/>
  <c r="K23" i="20"/>
  <c r="I23" i="20"/>
  <c r="J23" i="20" s="1"/>
  <c r="H23" i="20"/>
  <c r="G23" i="20"/>
  <c r="F23" i="20"/>
  <c r="K22" i="20"/>
  <c r="I22" i="20"/>
  <c r="J22" i="20" s="1"/>
  <c r="H22" i="20"/>
  <c r="G22" i="20"/>
  <c r="F22" i="20"/>
  <c r="K21" i="20"/>
  <c r="I21" i="20"/>
  <c r="J21" i="20" s="1"/>
  <c r="H21" i="20"/>
  <c r="G21" i="20"/>
  <c r="F21" i="20"/>
  <c r="K20" i="20"/>
  <c r="I20" i="20"/>
  <c r="J20" i="20" s="1"/>
  <c r="H20" i="20"/>
  <c r="G20" i="20"/>
  <c r="F20" i="20"/>
  <c r="K19" i="20"/>
  <c r="I19" i="20"/>
  <c r="J19" i="20" s="1"/>
  <c r="H19" i="20"/>
  <c r="G19" i="20"/>
  <c r="F19" i="20"/>
  <c r="K18" i="20"/>
  <c r="I18" i="20"/>
  <c r="J18" i="20" s="1"/>
  <c r="H18" i="20"/>
  <c r="G18" i="20"/>
  <c r="F18" i="20"/>
  <c r="K17" i="20"/>
  <c r="I17" i="20"/>
  <c r="J17" i="20" s="1"/>
  <c r="H17" i="20"/>
  <c r="G17" i="20"/>
  <c r="F17" i="20"/>
  <c r="K16" i="20"/>
  <c r="I16" i="20"/>
  <c r="J16" i="20" s="1"/>
  <c r="H16" i="20"/>
  <c r="G16" i="20"/>
  <c r="F16" i="20"/>
  <c r="K15" i="20"/>
  <c r="I15" i="20"/>
  <c r="J15" i="20" s="1"/>
  <c r="H15" i="20"/>
  <c r="G15" i="20"/>
  <c r="F15" i="20"/>
  <c r="K14" i="20"/>
  <c r="I14" i="20"/>
  <c r="J14" i="20" s="1"/>
  <c r="H14" i="20"/>
  <c r="G14" i="20"/>
  <c r="F14" i="20"/>
  <c r="K13" i="20"/>
  <c r="I13" i="20"/>
  <c r="J13" i="20" s="1"/>
  <c r="H13" i="20"/>
  <c r="G13" i="20"/>
  <c r="F13" i="20"/>
  <c r="K12" i="20"/>
  <c r="I12" i="20"/>
  <c r="J12" i="20" s="1"/>
  <c r="H12" i="20"/>
  <c r="G12" i="20"/>
  <c r="F12" i="20"/>
  <c r="K11" i="20"/>
  <c r="I11" i="20"/>
  <c r="J11" i="20" s="1"/>
  <c r="H11" i="20"/>
  <c r="G11" i="20"/>
  <c r="F11" i="20"/>
  <c r="K10" i="20"/>
  <c r="I10" i="20"/>
  <c r="J10" i="20" s="1"/>
  <c r="H10" i="20"/>
  <c r="G10" i="20"/>
  <c r="F10" i="20"/>
  <c r="K9" i="20"/>
  <c r="I9" i="20"/>
  <c r="J9" i="20" s="1"/>
  <c r="H9" i="20"/>
  <c r="G9" i="20"/>
  <c r="F9" i="20"/>
  <c r="K8" i="20"/>
  <c r="I8" i="20"/>
  <c r="J8" i="20" s="1"/>
  <c r="H8" i="20"/>
  <c r="G8" i="20"/>
  <c r="F8" i="20"/>
  <c r="K7" i="20"/>
  <c r="I7" i="20"/>
  <c r="J7" i="20" s="1"/>
  <c r="H7" i="20"/>
  <c r="G7" i="20"/>
  <c r="F7" i="20"/>
  <c r="K6" i="20"/>
  <c r="I6" i="20"/>
  <c r="J6" i="20" s="1"/>
  <c r="H6" i="20"/>
  <c r="G6" i="20"/>
  <c r="F6" i="20"/>
  <c r="K5" i="20"/>
  <c r="I5" i="20"/>
  <c r="J5" i="20" s="1"/>
  <c r="H5" i="20"/>
  <c r="G5" i="20"/>
  <c r="F5" i="20"/>
  <c r="K4" i="20"/>
  <c r="I4" i="20"/>
  <c r="J4" i="20" s="1"/>
  <c r="H4" i="20"/>
  <c r="G4" i="20"/>
  <c r="F4" i="20"/>
  <c r="K3" i="20"/>
  <c r="I3" i="20"/>
  <c r="J3" i="20" s="1"/>
  <c r="H3" i="20"/>
  <c r="G3" i="20"/>
  <c r="F3" i="20"/>
  <c r="K2" i="20"/>
  <c r="I2" i="20"/>
  <c r="J2" i="20" s="1"/>
  <c r="H2" i="20"/>
  <c r="G2" i="20"/>
  <c r="F2" i="20"/>
  <c r="J26" i="23"/>
  <c r="H26" i="23"/>
  <c r="I26" i="23" s="1"/>
  <c r="G26" i="23"/>
  <c r="F26" i="23"/>
  <c r="J25" i="23"/>
  <c r="H25" i="23"/>
  <c r="I25" i="23" s="1"/>
  <c r="G25" i="23"/>
  <c r="F25" i="23"/>
  <c r="J24" i="23"/>
  <c r="H24" i="23"/>
  <c r="I24" i="23" s="1"/>
  <c r="G24" i="23"/>
  <c r="F24" i="23"/>
  <c r="J23" i="23"/>
  <c r="H23" i="23"/>
  <c r="I23" i="23" s="1"/>
  <c r="G23" i="23"/>
  <c r="F23" i="23"/>
  <c r="J22" i="23"/>
  <c r="H22" i="23"/>
  <c r="I22" i="23" s="1"/>
  <c r="G22" i="23"/>
  <c r="F22" i="23"/>
  <c r="J21" i="23"/>
  <c r="H21" i="23"/>
  <c r="I21" i="23" s="1"/>
  <c r="G21" i="23"/>
  <c r="F21" i="23"/>
  <c r="J20" i="23"/>
  <c r="H20" i="23"/>
  <c r="I20" i="23" s="1"/>
  <c r="G20" i="23"/>
  <c r="F20" i="23"/>
  <c r="J19" i="23"/>
  <c r="H19" i="23"/>
  <c r="G19" i="23"/>
  <c r="F19" i="23"/>
  <c r="J18" i="23"/>
  <c r="H18" i="23"/>
  <c r="G18" i="23"/>
  <c r="F18" i="23"/>
  <c r="J17" i="23"/>
  <c r="H17" i="23"/>
  <c r="I17" i="23" s="1"/>
  <c r="G17" i="23"/>
  <c r="F17" i="23"/>
  <c r="J16" i="23"/>
  <c r="H16" i="23"/>
  <c r="I16" i="23" s="1"/>
  <c r="G16" i="23"/>
  <c r="F16" i="23"/>
  <c r="J15" i="23"/>
  <c r="H15" i="23"/>
  <c r="I15" i="23" s="1"/>
  <c r="G15" i="23"/>
  <c r="F15" i="23"/>
  <c r="J14" i="23"/>
  <c r="H14" i="23"/>
  <c r="I14" i="23" s="1"/>
  <c r="G14" i="23"/>
  <c r="F14" i="23"/>
  <c r="J13" i="23"/>
  <c r="H13" i="23"/>
  <c r="I13" i="23" s="1"/>
  <c r="G13" i="23"/>
  <c r="F13" i="23"/>
  <c r="J12" i="23"/>
  <c r="H12" i="23"/>
  <c r="I12" i="23" s="1"/>
  <c r="G12" i="23"/>
  <c r="F12" i="23"/>
  <c r="J11" i="23"/>
  <c r="H11" i="23"/>
  <c r="I11" i="23" s="1"/>
  <c r="G11" i="23"/>
  <c r="F11" i="23"/>
  <c r="J10" i="23"/>
  <c r="H10" i="23"/>
  <c r="I10" i="23" s="1"/>
  <c r="G10" i="23"/>
  <c r="F10" i="23"/>
  <c r="J9" i="23"/>
  <c r="H9" i="23"/>
  <c r="I9" i="23" s="1"/>
  <c r="G9" i="23"/>
  <c r="F9" i="23"/>
  <c r="J8" i="23"/>
  <c r="H8" i="23"/>
  <c r="I8" i="23" s="1"/>
  <c r="G8" i="23"/>
  <c r="F8" i="23"/>
  <c r="J7" i="23"/>
  <c r="H7" i="23"/>
  <c r="I7" i="23" s="1"/>
  <c r="G7" i="23"/>
  <c r="F7" i="23"/>
  <c r="J6" i="23"/>
  <c r="H6" i="23"/>
  <c r="G6" i="23"/>
  <c r="F6" i="23"/>
  <c r="J5" i="23"/>
  <c r="H5" i="23"/>
  <c r="G5" i="23"/>
  <c r="F5" i="23"/>
  <c r="J4" i="23"/>
  <c r="H4" i="23"/>
  <c r="G4" i="23"/>
  <c r="F4" i="23"/>
  <c r="J3" i="23"/>
  <c r="H3" i="23"/>
  <c r="G3" i="23"/>
  <c r="F3" i="23"/>
  <c r="J2" i="23"/>
  <c r="H2" i="23"/>
  <c r="G2" i="23"/>
  <c r="F2" i="23"/>
  <c r="J90" i="5"/>
  <c r="H90" i="5"/>
  <c r="G90" i="5"/>
  <c r="F90" i="5"/>
  <c r="J89" i="5"/>
  <c r="H89" i="5"/>
  <c r="I89" i="5" s="1"/>
  <c r="G89" i="5"/>
  <c r="F89" i="5"/>
  <c r="J88" i="5"/>
  <c r="H88" i="5"/>
  <c r="G88" i="5"/>
  <c r="F88" i="5"/>
  <c r="J87" i="5"/>
  <c r="H87" i="5"/>
  <c r="G87" i="5"/>
  <c r="F87" i="5"/>
  <c r="J86" i="5"/>
  <c r="H86" i="5"/>
  <c r="G86" i="5"/>
  <c r="F86" i="5"/>
  <c r="J85" i="5"/>
  <c r="H85" i="5"/>
  <c r="I85" i="5" s="1"/>
  <c r="G85" i="5"/>
  <c r="F85" i="5"/>
  <c r="J84" i="5"/>
  <c r="H84" i="5"/>
  <c r="I84" i="5" s="1"/>
  <c r="G84" i="5"/>
  <c r="F84" i="5"/>
  <c r="J83" i="5"/>
  <c r="H83" i="5"/>
  <c r="G83" i="5"/>
  <c r="F83" i="5"/>
  <c r="J82" i="5"/>
  <c r="H82" i="5"/>
  <c r="I82" i="5" s="1"/>
  <c r="G82" i="5"/>
  <c r="F82" i="5"/>
  <c r="J81" i="5"/>
  <c r="H81" i="5"/>
  <c r="I81" i="5" s="1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I77" i="5" s="1"/>
  <c r="G77" i="5"/>
  <c r="F77" i="5"/>
  <c r="J76" i="5"/>
  <c r="H76" i="5"/>
  <c r="I76" i="5" s="1"/>
  <c r="G76" i="5"/>
  <c r="F76" i="5"/>
  <c r="J75" i="5"/>
  <c r="H75" i="5"/>
  <c r="G75" i="5"/>
  <c r="F75" i="5"/>
  <c r="J74" i="5"/>
  <c r="H74" i="5"/>
  <c r="I74" i="5" s="1"/>
  <c r="G74" i="5"/>
  <c r="F74" i="5"/>
  <c r="J73" i="5"/>
  <c r="H73" i="5"/>
  <c r="I73" i="5" s="1"/>
  <c r="G73" i="5"/>
  <c r="F73" i="5"/>
  <c r="J72" i="5"/>
  <c r="H72" i="5"/>
  <c r="I72" i="5" s="1"/>
  <c r="G72" i="5"/>
  <c r="F72" i="5"/>
  <c r="J71" i="5"/>
  <c r="H71" i="5"/>
  <c r="G71" i="5"/>
  <c r="F71" i="5"/>
  <c r="J70" i="5"/>
  <c r="H70" i="5"/>
  <c r="G70" i="5"/>
  <c r="F70" i="5"/>
  <c r="J69" i="5"/>
  <c r="H69" i="5"/>
  <c r="I69" i="5" s="1"/>
  <c r="G69" i="5"/>
  <c r="F69" i="5"/>
  <c r="J68" i="5"/>
  <c r="H68" i="5"/>
  <c r="I68" i="5" s="1"/>
  <c r="G68" i="5"/>
  <c r="F68" i="5"/>
  <c r="J67" i="5"/>
  <c r="H67" i="5"/>
  <c r="G67" i="5"/>
  <c r="F67" i="5"/>
  <c r="J66" i="5"/>
  <c r="H66" i="5"/>
  <c r="I66" i="5" s="1"/>
  <c r="G66" i="5"/>
  <c r="F66" i="5"/>
  <c r="J65" i="5"/>
  <c r="H65" i="5"/>
  <c r="I65" i="5" s="1"/>
  <c r="G65" i="5"/>
  <c r="F65" i="5"/>
  <c r="J64" i="5"/>
  <c r="H64" i="5"/>
  <c r="I64" i="5" s="1"/>
  <c r="G64" i="5"/>
  <c r="F64" i="5"/>
  <c r="J63" i="5"/>
  <c r="H63" i="5"/>
  <c r="G63" i="5"/>
  <c r="F63" i="5"/>
  <c r="J62" i="5"/>
  <c r="H62" i="5"/>
  <c r="G62" i="5"/>
  <c r="F62" i="5"/>
  <c r="J61" i="5"/>
  <c r="H61" i="5"/>
  <c r="I61" i="5" s="1"/>
  <c r="G61" i="5"/>
  <c r="F61" i="5"/>
  <c r="J60" i="5"/>
  <c r="H60" i="5"/>
  <c r="I60" i="5" s="1"/>
  <c r="G60" i="5"/>
  <c r="F60" i="5"/>
  <c r="J59" i="5"/>
  <c r="H59" i="5"/>
  <c r="G59" i="5"/>
  <c r="F59" i="5"/>
  <c r="J58" i="5"/>
  <c r="H58" i="5"/>
  <c r="I58" i="5" s="1"/>
  <c r="G58" i="5"/>
  <c r="F58" i="5"/>
  <c r="J57" i="5"/>
  <c r="H57" i="5"/>
  <c r="I57" i="5" s="1"/>
  <c r="G57" i="5"/>
  <c r="F57" i="5"/>
  <c r="J56" i="5"/>
  <c r="H56" i="5"/>
  <c r="I56" i="5" s="1"/>
  <c r="G56" i="5"/>
  <c r="F56" i="5"/>
  <c r="J55" i="5"/>
  <c r="H55" i="5"/>
  <c r="G55" i="5"/>
  <c r="F55" i="5"/>
  <c r="J54" i="5"/>
  <c r="H54" i="5"/>
  <c r="G54" i="5"/>
  <c r="F54" i="5"/>
  <c r="J53" i="5"/>
  <c r="H53" i="5"/>
  <c r="I53" i="5" s="1"/>
  <c r="G53" i="5"/>
  <c r="F53" i="5"/>
  <c r="J52" i="5"/>
  <c r="H52" i="5"/>
  <c r="I52" i="5" s="1"/>
  <c r="G52" i="5"/>
  <c r="F52" i="5"/>
  <c r="J51" i="5"/>
  <c r="H51" i="5"/>
  <c r="G51" i="5"/>
  <c r="F51" i="5"/>
  <c r="J50" i="5"/>
  <c r="H50" i="5"/>
  <c r="I50" i="5" s="1"/>
  <c r="G50" i="5"/>
  <c r="F50" i="5"/>
  <c r="J49" i="5"/>
  <c r="H49" i="5"/>
  <c r="I49" i="5" s="1"/>
  <c r="G49" i="5"/>
  <c r="F49" i="5"/>
  <c r="J48" i="5"/>
  <c r="H48" i="5"/>
  <c r="I48" i="5" s="1"/>
  <c r="G48" i="5"/>
  <c r="F48" i="5"/>
  <c r="J47" i="5"/>
  <c r="H47" i="5"/>
  <c r="G47" i="5"/>
  <c r="F47" i="5"/>
  <c r="J46" i="5"/>
  <c r="H46" i="5"/>
  <c r="G46" i="5"/>
  <c r="F46" i="5"/>
  <c r="J45" i="5"/>
  <c r="H45" i="5"/>
  <c r="I45" i="5" s="1"/>
  <c r="G45" i="5"/>
  <c r="F45" i="5"/>
  <c r="J44" i="5"/>
  <c r="H44" i="5"/>
  <c r="I44" i="5" s="1"/>
  <c r="G44" i="5"/>
  <c r="F44" i="5"/>
  <c r="J43" i="5"/>
  <c r="H43" i="5"/>
  <c r="G43" i="5"/>
  <c r="F43" i="5"/>
  <c r="J42" i="5"/>
  <c r="H42" i="5"/>
  <c r="I42" i="5" s="1"/>
  <c r="G42" i="5"/>
  <c r="F42" i="5"/>
  <c r="J41" i="5"/>
  <c r="H41" i="5"/>
  <c r="I41" i="5" s="1"/>
  <c r="G41" i="5"/>
  <c r="F41" i="5"/>
  <c r="J40" i="5"/>
  <c r="H40" i="5"/>
  <c r="I40" i="5" s="1"/>
  <c r="G40" i="5"/>
  <c r="F40" i="5"/>
  <c r="J39" i="5"/>
  <c r="H39" i="5"/>
  <c r="G39" i="5"/>
  <c r="F39" i="5"/>
  <c r="J38" i="5"/>
  <c r="H38" i="5"/>
  <c r="G38" i="5"/>
  <c r="F38" i="5"/>
  <c r="J37" i="5"/>
  <c r="H37" i="5"/>
  <c r="I37" i="5" s="1"/>
  <c r="G37" i="5"/>
  <c r="F37" i="5"/>
  <c r="J36" i="5"/>
  <c r="H36" i="5"/>
  <c r="I36" i="5" s="1"/>
  <c r="G36" i="5"/>
  <c r="F36" i="5"/>
  <c r="J35" i="5"/>
  <c r="H35" i="5"/>
  <c r="G35" i="5"/>
  <c r="F35" i="5"/>
  <c r="J34" i="5"/>
  <c r="H34" i="5"/>
  <c r="I34" i="5" s="1"/>
  <c r="G34" i="5"/>
  <c r="F34" i="5"/>
  <c r="J33" i="5"/>
  <c r="H33" i="5"/>
  <c r="I33" i="5" s="1"/>
  <c r="G33" i="5"/>
  <c r="F33" i="5"/>
  <c r="J32" i="5"/>
  <c r="H32" i="5"/>
  <c r="I32" i="5" s="1"/>
  <c r="G32" i="5"/>
  <c r="F32" i="5"/>
  <c r="J31" i="5"/>
  <c r="H31" i="5"/>
  <c r="G31" i="5"/>
  <c r="F31" i="5"/>
  <c r="J30" i="5"/>
  <c r="H30" i="5"/>
  <c r="G30" i="5"/>
  <c r="F30" i="5"/>
  <c r="J29" i="5"/>
  <c r="H29" i="5"/>
  <c r="I29" i="5" s="1"/>
  <c r="G29" i="5"/>
  <c r="F29" i="5"/>
  <c r="J28" i="5"/>
  <c r="H28" i="5"/>
  <c r="I28" i="5" s="1"/>
  <c r="G28" i="5"/>
  <c r="F28" i="5"/>
  <c r="J27" i="5"/>
  <c r="H27" i="5"/>
  <c r="G27" i="5"/>
  <c r="F27" i="5"/>
  <c r="J26" i="5"/>
  <c r="H26" i="5"/>
  <c r="I26" i="5" s="1"/>
  <c r="G26" i="5"/>
  <c r="F26" i="5"/>
  <c r="J25" i="5"/>
  <c r="H25" i="5"/>
  <c r="I25" i="5" s="1"/>
  <c r="G25" i="5"/>
  <c r="F25" i="5"/>
  <c r="J24" i="5"/>
  <c r="H24" i="5"/>
  <c r="I24" i="5" s="1"/>
  <c r="G24" i="5"/>
  <c r="F24" i="5"/>
  <c r="J23" i="5"/>
  <c r="H23" i="5"/>
  <c r="G23" i="5"/>
  <c r="F23" i="5"/>
  <c r="J22" i="5"/>
  <c r="H22" i="5"/>
  <c r="G22" i="5"/>
  <c r="F22" i="5"/>
  <c r="J21" i="5"/>
  <c r="H21" i="5"/>
  <c r="I21" i="5" s="1"/>
  <c r="G21" i="5"/>
  <c r="F21" i="5"/>
  <c r="J20" i="5"/>
  <c r="H20" i="5"/>
  <c r="I20" i="5" s="1"/>
  <c r="G20" i="5"/>
  <c r="F20" i="5"/>
  <c r="J19" i="5"/>
  <c r="H19" i="5"/>
  <c r="G19" i="5"/>
  <c r="F19" i="5"/>
  <c r="J18" i="5"/>
  <c r="H18" i="5"/>
  <c r="I18" i="5" s="1"/>
  <c r="G18" i="5"/>
  <c r="F18" i="5"/>
  <c r="J17" i="5"/>
  <c r="H17" i="5"/>
  <c r="I17" i="5" s="1"/>
  <c r="G17" i="5"/>
  <c r="F17" i="5"/>
  <c r="J16" i="5"/>
  <c r="H16" i="5"/>
  <c r="I16" i="5" s="1"/>
  <c r="G16" i="5"/>
  <c r="F16" i="5"/>
  <c r="J15" i="5"/>
  <c r="H15" i="5"/>
  <c r="G15" i="5"/>
  <c r="F15" i="5"/>
  <c r="J14" i="5"/>
  <c r="H14" i="5"/>
  <c r="G14" i="5"/>
  <c r="F14" i="5"/>
  <c r="J13" i="5"/>
  <c r="H13" i="5"/>
  <c r="I13" i="5" s="1"/>
  <c r="G13" i="5"/>
  <c r="F13" i="5"/>
  <c r="J12" i="5"/>
  <c r="H12" i="5"/>
  <c r="I12" i="5" s="1"/>
  <c r="G12" i="5"/>
  <c r="F12" i="5"/>
  <c r="J11" i="5"/>
  <c r="H11" i="5"/>
  <c r="G11" i="5"/>
  <c r="F11" i="5"/>
  <c r="J10" i="5"/>
  <c r="H10" i="5"/>
  <c r="I10" i="5" s="1"/>
  <c r="G10" i="5"/>
  <c r="F10" i="5"/>
  <c r="J9" i="5"/>
  <c r="H9" i="5"/>
  <c r="I9" i="5" s="1"/>
  <c r="G9" i="5"/>
  <c r="F9" i="5"/>
  <c r="J8" i="5"/>
  <c r="H8" i="5"/>
  <c r="I8" i="5" s="1"/>
  <c r="G8" i="5"/>
  <c r="F8" i="5"/>
  <c r="J7" i="5"/>
  <c r="H7" i="5"/>
  <c r="G7" i="5"/>
  <c r="F7" i="5"/>
  <c r="J6" i="5"/>
  <c r="H6" i="5"/>
  <c r="G6" i="5"/>
  <c r="F6" i="5"/>
  <c r="J5" i="5"/>
  <c r="H5" i="5"/>
  <c r="I5" i="5" s="1"/>
  <c r="G5" i="5"/>
  <c r="F5" i="5"/>
  <c r="J4" i="5"/>
  <c r="H4" i="5"/>
  <c r="I4" i="5" s="1"/>
  <c r="G4" i="5"/>
  <c r="F4" i="5"/>
  <c r="J3" i="5"/>
  <c r="H3" i="5"/>
  <c r="G3" i="5"/>
  <c r="F3" i="5"/>
  <c r="J2" i="5"/>
  <c r="H2" i="5"/>
  <c r="I2" i="5" s="1"/>
  <c r="G2" i="5"/>
  <c r="F2" i="5"/>
  <c r="J83" i="18"/>
  <c r="H83" i="18"/>
  <c r="G83" i="18"/>
  <c r="F83" i="18"/>
  <c r="J82" i="18"/>
  <c r="H82" i="18"/>
  <c r="I82" i="18" s="1"/>
  <c r="G82" i="18"/>
  <c r="F82" i="18"/>
  <c r="J81" i="18"/>
  <c r="H81" i="18"/>
  <c r="G81" i="18"/>
  <c r="F81" i="18"/>
  <c r="J80" i="18"/>
  <c r="H80" i="18"/>
  <c r="G80" i="18"/>
  <c r="F80" i="18"/>
  <c r="J79" i="18"/>
  <c r="H79" i="18"/>
  <c r="G79" i="18"/>
  <c r="F79" i="18"/>
  <c r="J78" i="18"/>
  <c r="H78" i="18"/>
  <c r="G78" i="18"/>
  <c r="F78" i="18"/>
  <c r="J77" i="18"/>
  <c r="H77" i="18"/>
  <c r="G77" i="18"/>
  <c r="F77" i="18"/>
  <c r="J76" i="18"/>
  <c r="H76" i="18"/>
  <c r="G76" i="18"/>
  <c r="F76" i="18"/>
  <c r="J75" i="18"/>
  <c r="H75" i="18"/>
  <c r="G75" i="18"/>
  <c r="F75" i="18"/>
  <c r="J74" i="18"/>
  <c r="H74" i="18"/>
  <c r="G74" i="18"/>
  <c r="F74" i="18"/>
  <c r="J73" i="18"/>
  <c r="H73" i="18"/>
  <c r="G73" i="18"/>
  <c r="F73" i="18"/>
  <c r="J72" i="18"/>
  <c r="H72" i="18"/>
  <c r="G72" i="18"/>
  <c r="F72" i="18"/>
  <c r="J71" i="18"/>
  <c r="H71" i="18"/>
  <c r="G71" i="18"/>
  <c r="F71" i="18"/>
  <c r="J70" i="18"/>
  <c r="H70" i="18"/>
  <c r="G70" i="18"/>
  <c r="F70" i="18"/>
  <c r="J69" i="18"/>
  <c r="H69" i="18"/>
  <c r="G69" i="18"/>
  <c r="F69" i="18"/>
  <c r="J68" i="18"/>
  <c r="H68" i="18"/>
  <c r="G68" i="18"/>
  <c r="F68" i="18"/>
  <c r="J67" i="18"/>
  <c r="H67" i="18"/>
  <c r="G67" i="18"/>
  <c r="F67" i="18"/>
  <c r="J66" i="18"/>
  <c r="H66" i="18"/>
  <c r="G66" i="18"/>
  <c r="F66" i="18"/>
  <c r="J65" i="18"/>
  <c r="H65" i="18"/>
  <c r="G65" i="18"/>
  <c r="F65" i="18"/>
  <c r="J64" i="18"/>
  <c r="H64" i="18"/>
  <c r="G64" i="18"/>
  <c r="F64" i="18"/>
  <c r="J63" i="18"/>
  <c r="H63" i="18"/>
  <c r="G63" i="18"/>
  <c r="F63" i="18"/>
  <c r="J62" i="18"/>
  <c r="H62" i="18"/>
  <c r="G62" i="18"/>
  <c r="F62" i="18"/>
  <c r="J61" i="18"/>
  <c r="H61" i="18"/>
  <c r="G61" i="18"/>
  <c r="F61" i="18"/>
  <c r="J60" i="18"/>
  <c r="H60" i="18"/>
  <c r="G60" i="18"/>
  <c r="F60" i="18"/>
  <c r="J59" i="18"/>
  <c r="H59" i="18"/>
  <c r="G59" i="18"/>
  <c r="F59" i="18"/>
  <c r="J58" i="18"/>
  <c r="H58" i="18"/>
  <c r="G58" i="18"/>
  <c r="F58" i="18"/>
  <c r="J57" i="18"/>
  <c r="H57" i="18"/>
  <c r="G57" i="18"/>
  <c r="F57" i="18"/>
  <c r="J56" i="18"/>
  <c r="H56" i="18"/>
  <c r="G56" i="18"/>
  <c r="F56" i="18"/>
  <c r="J55" i="18"/>
  <c r="H55" i="18"/>
  <c r="G55" i="18"/>
  <c r="F55" i="18"/>
  <c r="J54" i="18"/>
  <c r="H54" i="18"/>
  <c r="G54" i="18"/>
  <c r="F54" i="18"/>
  <c r="J53" i="18"/>
  <c r="H53" i="18"/>
  <c r="G53" i="18"/>
  <c r="F53" i="18"/>
  <c r="J52" i="18"/>
  <c r="H52" i="18"/>
  <c r="G52" i="18"/>
  <c r="F52" i="18"/>
  <c r="J51" i="18"/>
  <c r="H51" i="18"/>
  <c r="G51" i="18"/>
  <c r="F51" i="18"/>
  <c r="J50" i="18"/>
  <c r="H50" i="18"/>
  <c r="G50" i="18"/>
  <c r="F50" i="18"/>
  <c r="J49" i="18"/>
  <c r="H49" i="18"/>
  <c r="G49" i="18"/>
  <c r="F49" i="18"/>
  <c r="J48" i="18"/>
  <c r="H48" i="18"/>
  <c r="G48" i="18"/>
  <c r="F48" i="18"/>
  <c r="J47" i="18"/>
  <c r="H47" i="18"/>
  <c r="G47" i="18"/>
  <c r="F47" i="18"/>
  <c r="J46" i="18"/>
  <c r="H46" i="18"/>
  <c r="G46" i="18"/>
  <c r="F46" i="18"/>
  <c r="J45" i="18"/>
  <c r="H45" i="18"/>
  <c r="G45" i="18"/>
  <c r="F45" i="18"/>
  <c r="J44" i="18"/>
  <c r="H44" i="18"/>
  <c r="G44" i="18"/>
  <c r="F44" i="18"/>
  <c r="J43" i="18"/>
  <c r="H43" i="18"/>
  <c r="G43" i="18"/>
  <c r="F43" i="18"/>
  <c r="J42" i="18"/>
  <c r="H42" i="18"/>
  <c r="G42" i="18"/>
  <c r="F42" i="18"/>
  <c r="J41" i="18"/>
  <c r="H41" i="18"/>
  <c r="G41" i="18"/>
  <c r="F41" i="18"/>
  <c r="J40" i="18"/>
  <c r="H40" i="18"/>
  <c r="G40" i="18"/>
  <c r="F40" i="18"/>
  <c r="J39" i="18"/>
  <c r="H39" i="18"/>
  <c r="G39" i="18"/>
  <c r="F39" i="18"/>
  <c r="J38" i="18"/>
  <c r="H38" i="18"/>
  <c r="G38" i="18"/>
  <c r="F38" i="18"/>
  <c r="J37" i="18"/>
  <c r="H37" i="18"/>
  <c r="G37" i="18"/>
  <c r="F37" i="18"/>
  <c r="J36" i="18"/>
  <c r="H36" i="18"/>
  <c r="G36" i="18"/>
  <c r="F36" i="18"/>
  <c r="J35" i="18"/>
  <c r="H35" i="18"/>
  <c r="G35" i="18"/>
  <c r="F35" i="18"/>
  <c r="J34" i="18"/>
  <c r="H34" i="18"/>
  <c r="G34" i="18"/>
  <c r="F34" i="18"/>
  <c r="J33" i="18"/>
  <c r="H33" i="18"/>
  <c r="G33" i="18"/>
  <c r="F33" i="18"/>
  <c r="J32" i="18"/>
  <c r="H32" i="18"/>
  <c r="G32" i="18"/>
  <c r="F32" i="18"/>
  <c r="J31" i="18"/>
  <c r="H31" i="18"/>
  <c r="G31" i="18"/>
  <c r="F31" i="18"/>
  <c r="J30" i="18"/>
  <c r="H30" i="18"/>
  <c r="G30" i="18"/>
  <c r="F30" i="18"/>
  <c r="J29" i="18"/>
  <c r="H29" i="18"/>
  <c r="G29" i="18"/>
  <c r="F29" i="18"/>
  <c r="J28" i="18"/>
  <c r="H28" i="18"/>
  <c r="G28" i="18"/>
  <c r="F28" i="18"/>
  <c r="J27" i="18"/>
  <c r="H27" i="18"/>
  <c r="G27" i="18"/>
  <c r="F27" i="18"/>
  <c r="J26" i="18"/>
  <c r="H26" i="18"/>
  <c r="G26" i="18"/>
  <c r="F26" i="18"/>
  <c r="J25" i="18"/>
  <c r="H25" i="18"/>
  <c r="G25" i="18"/>
  <c r="F25" i="18"/>
  <c r="J24" i="18"/>
  <c r="H24" i="18"/>
  <c r="G24" i="18"/>
  <c r="F24" i="18"/>
  <c r="J23" i="18"/>
  <c r="H23" i="18"/>
  <c r="G23" i="18"/>
  <c r="F23" i="18"/>
  <c r="J22" i="18"/>
  <c r="H22" i="18"/>
  <c r="G22" i="18"/>
  <c r="F22" i="18"/>
  <c r="J21" i="18"/>
  <c r="H21" i="18"/>
  <c r="G21" i="18"/>
  <c r="F21" i="18"/>
  <c r="J20" i="18"/>
  <c r="H20" i="18"/>
  <c r="G20" i="18"/>
  <c r="F20" i="18"/>
  <c r="J19" i="18"/>
  <c r="H19" i="18"/>
  <c r="G19" i="18"/>
  <c r="F19" i="18"/>
  <c r="J18" i="18"/>
  <c r="H18" i="18"/>
  <c r="G18" i="18"/>
  <c r="F18" i="18"/>
  <c r="J17" i="18"/>
  <c r="H17" i="18"/>
  <c r="G17" i="18"/>
  <c r="F17" i="18"/>
  <c r="J16" i="18"/>
  <c r="H16" i="18"/>
  <c r="G16" i="18"/>
  <c r="F16" i="18"/>
  <c r="J15" i="18"/>
  <c r="H15" i="18"/>
  <c r="G15" i="18"/>
  <c r="F15" i="18"/>
  <c r="J14" i="18"/>
  <c r="H14" i="18"/>
  <c r="G14" i="18"/>
  <c r="F14" i="18"/>
  <c r="J13" i="18"/>
  <c r="H13" i="18"/>
  <c r="G13" i="18"/>
  <c r="F13" i="18"/>
  <c r="J12" i="18"/>
  <c r="H12" i="18"/>
  <c r="G12" i="18"/>
  <c r="F12" i="18"/>
  <c r="J11" i="18"/>
  <c r="H11" i="18"/>
  <c r="G11" i="18"/>
  <c r="F11" i="18"/>
  <c r="J10" i="18"/>
  <c r="H10" i="18"/>
  <c r="G10" i="18"/>
  <c r="F10" i="18"/>
  <c r="J9" i="18"/>
  <c r="H9" i="18"/>
  <c r="G9" i="18"/>
  <c r="F9" i="18"/>
  <c r="J8" i="18"/>
  <c r="H8" i="18"/>
  <c r="G8" i="18"/>
  <c r="F8" i="18"/>
  <c r="J7" i="18"/>
  <c r="H7" i="18"/>
  <c r="G7" i="18"/>
  <c r="F7" i="18"/>
  <c r="J6" i="18"/>
  <c r="H6" i="18"/>
  <c r="G6" i="18"/>
  <c r="F6" i="18"/>
  <c r="J5" i="18"/>
  <c r="H5" i="18"/>
  <c r="G5" i="18"/>
  <c r="F5" i="18"/>
  <c r="J4" i="18"/>
  <c r="H4" i="18"/>
  <c r="G4" i="18"/>
  <c r="F4" i="18"/>
  <c r="J3" i="18"/>
  <c r="H3" i="18"/>
  <c r="G3" i="18"/>
  <c r="F3" i="18"/>
  <c r="J2" i="18"/>
  <c r="H2" i="18"/>
  <c r="G2" i="18"/>
  <c r="F2" i="18"/>
  <c r="J83" i="26"/>
  <c r="H83" i="26"/>
  <c r="I83" i="26" s="1"/>
  <c r="G83" i="26"/>
  <c r="F83" i="26"/>
  <c r="J82" i="26"/>
  <c r="H82" i="26"/>
  <c r="I82" i="26" s="1"/>
  <c r="G82" i="26"/>
  <c r="F82" i="26"/>
  <c r="J81" i="26"/>
  <c r="H81" i="26"/>
  <c r="I81" i="26" s="1"/>
  <c r="G81" i="26"/>
  <c r="F81" i="26"/>
  <c r="J80" i="26"/>
  <c r="H80" i="26"/>
  <c r="I80" i="26" s="1"/>
  <c r="G80" i="26"/>
  <c r="F80" i="26"/>
  <c r="J79" i="26"/>
  <c r="I79" i="26"/>
  <c r="H79" i="26"/>
  <c r="G79" i="26"/>
  <c r="F79" i="26"/>
  <c r="J78" i="26"/>
  <c r="H78" i="26"/>
  <c r="G78" i="26"/>
  <c r="F78" i="26"/>
  <c r="J77" i="26"/>
  <c r="H77" i="26"/>
  <c r="G77" i="26"/>
  <c r="F77" i="26"/>
  <c r="J76" i="26"/>
  <c r="H76" i="26"/>
  <c r="G76" i="26"/>
  <c r="F76" i="26"/>
  <c r="J75" i="26"/>
  <c r="H75" i="26"/>
  <c r="G75" i="26"/>
  <c r="F75" i="26"/>
  <c r="J74" i="26"/>
  <c r="H74" i="26"/>
  <c r="G74" i="26"/>
  <c r="F74" i="26"/>
  <c r="J73" i="26"/>
  <c r="H73" i="26"/>
  <c r="G73" i="26"/>
  <c r="F73" i="26"/>
  <c r="J72" i="26"/>
  <c r="H72" i="26"/>
  <c r="I72" i="26" s="1"/>
  <c r="G72" i="26"/>
  <c r="F72" i="26"/>
  <c r="J71" i="26"/>
  <c r="H71" i="26"/>
  <c r="G71" i="26"/>
  <c r="F71" i="26"/>
  <c r="J70" i="26"/>
  <c r="H70" i="26"/>
  <c r="G70" i="26"/>
  <c r="F70" i="26"/>
  <c r="J69" i="26"/>
  <c r="H69" i="26"/>
  <c r="G69" i="26"/>
  <c r="F69" i="26"/>
  <c r="J68" i="26"/>
  <c r="H68" i="26"/>
  <c r="G68" i="26"/>
  <c r="F68" i="26"/>
  <c r="J67" i="26"/>
  <c r="H67" i="26"/>
  <c r="G67" i="26"/>
  <c r="F67" i="26"/>
  <c r="J66" i="26"/>
  <c r="H66" i="26"/>
  <c r="G66" i="26"/>
  <c r="F66" i="26"/>
  <c r="J65" i="26"/>
  <c r="H65" i="26"/>
  <c r="G65" i="26"/>
  <c r="F65" i="26"/>
  <c r="J64" i="26"/>
  <c r="H64" i="26"/>
  <c r="G64" i="26"/>
  <c r="F64" i="26"/>
  <c r="J63" i="26"/>
  <c r="H63" i="26"/>
  <c r="G63" i="26"/>
  <c r="F63" i="26"/>
  <c r="J62" i="26"/>
  <c r="H62" i="26"/>
  <c r="G62" i="26"/>
  <c r="F62" i="26"/>
  <c r="J61" i="26"/>
  <c r="H61" i="26"/>
  <c r="G61" i="26"/>
  <c r="F61" i="26"/>
  <c r="J60" i="26"/>
  <c r="H60" i="26"/>
  <c r="G60" i="26"/>
  <c r="F60" i="26"/>
  <c r="J59" i="26"/>
  <c r="H59" i="26"/>
  <c r="G59" i="26"/>
  <c r="F59" i="26"/>
  <c r="J58" i="26"/>
  <c r="H58" i="26"/>
  <c r="G58" i="26"/>
  <c r="F58" i="26"/>
  <c r="J57" i="26"/>
  <c r="H57" i="26"/>
  <c r="G57" i="26"/>
  <c r="F57" i="26"/>
  <c r="J56" i="26"/>
  <c r="H56" i="26"/>
  <c r="G56" i="26"/>
  <c r="F56" i="26"/>
  <c r="J55" i="26"/>
  <c r="H55" i="26"/>
  <c r="G55" i="26"/>
  <c r="F55" i="26"/>
  <c r="J54" i="26"/>
  <c r="H54" i="26"/>
  <c r="G54" i="26"/>
  <c r="F54" i="26"/>
  <c r="J53" i="26"/>
  <c r="H53" i="26"/>
  <c r="G53" i="26"/>
  <c r="F53" i="26"/>
  <c r="J52" i="26"/>
  <c r="H52" i="26"/>
  <c r="G52" i="26"/>
  <c r="F52" i="26"/>
  <c r="J51" i="26"/>
  <c r="H51" i="26"/>
  <c r="G51" i="26"/>
  <c r="F51" i="26"/>
  <c r="J50" i="26"/>
  <c r="H50" i="26"/>
  <c r="G50" i="26"/>
  <c r="F50" i="26"/>
  <c r="J49" i="26"/>
  <c r="H49" i="26"/>
  <c r="G49" i="26"/>
  <c r="F49" i="26"/>
  <c r="J48" i="26"/>
  <c r="H48" i="26"/>
  <c r="G48" i="26"/>
  <c r="F48" i="26"/>
  <c r="J47" i="26"/>
  <c r="H47" i="26"/>
  <c r="G47" i="26"/>
  <c r="F47" i="26"/>
  <c r="J46" i="26"/>
  <c r="H46" i="26"/>
  <c r="G46" i="26"/>
  <c r="F46" i="26"/>
  <c r="J45" i="26"/>
  <c r="H45" i="26"/>
  <c r="G45" i="26"/>
  <c r="F45" i="26"/>
  <c r="J44" i="26"/>
  <c r="H44" i="26"/>
  <c r="G44" i="26"/>
  <c r="F44" i="26"/>
  <c r="J43" i="26"/>
  <c r="H43" i="26"/>
  <c r="G43" i="26"/>
  <c r="F43" i="26"/>
  <c r="J42" i="26"/>
  <c r="H42" i="26"/>
  <c r="G42" i="26"/>
  <c r="F42" i="26"/>
  <c r="J41" i="26"/>
  <c r="H41" i="26"/>
  <c r="G41" i="26"/>
  <c r="F41" i="26"/>
  <c r="J40" i="26"/>
  <c r="H40" i="26"/>
  <c r="G40" i="26"/>
  <c r="F40" i="26"/>
  <c r="J39" i="26"/>
  <c r="H39" i="26"/>
  <c r="G39" i="26"/>
  <c r="F39" i="26"/>
  <c r="J38" i="26"/>
  <c r="H38" i="26"/>
  <c r="G38" i="26"/>
  <c r="F38" i="26"/>
  <c r="J37" i="26"/>
  <c r="H37" i="26"/>
  <c r="G37" i="26"/>
  <c r="F37" i="26"/>
  <c r="J36" i="26"/>
  <c r="H36" i="26"/>
  <c r="G36" i="26"/>
  <c r="F36" i="26"/>
  <c r="J35" i="26"/>
  <c r="H35" i="26"/>
  <c r="G35" i="26"/>
  <c r="F35" i="26"/>
  <c r="J34" i="26"/>
  <c r="H34" i="26"/>
  <c r="G34" i="26"/>
  <c r="F34" i="26"/>
  <c r="J33" i="26"/>
  <c r="H33" i="26"/>
  <c r="I33" i="26" s="1"/>
  <c r="G33" i="26"/>
  <c r="F33" i="26"/>
  <c r="J32" i="26"/>
  <c r="H32" i="26"/>
  <c r="I32" i="26" s="1"/>
  <c r="G32" i="26"/>
  <c r="F32" i="26"/>
  <c r="J31" i="26"/>
  <c r="H31" i="26"/>
  <c r="I31" i="26" s="1"/>
  <c r="G31" i="26"/>
  <c r="F31" i="26"/>
  <c r="J30" i="26"/>
  <c r="H30" i="26"/>
  <c r="I30" i="26" s="1"/>
  <c r="G30" i="26"/>
  <c r="F30" i="26"/>
  <c r="J29" i="26"/>
  <c r="H29" i="26"/>
  <c r="I29" i="26" s="1"/>
  <c r="G29" i="26"/>
  <c r="F29" i="26"/>
  <c r="J28" i="26"/>
  <c r="H28" i="26"/>
  <c r="I28" i="26" s="1"/>
  <c r="G28" i="26"/>
  <c r="F28" i="26"/>
  <c r="J27" i="26"/>
  <c r="H27" i="26"/>
  <c r="I27" i="26" s="1"/>
  <c r="G27" i="26"/>
  <c r="F27" i="26"/>
  <c r="J26" i="26"/>
  <c r="H26" i="26"/>
  <c r="G26" i="26"/>
  <c r="F26" i="26"/>
  <c r="J25" i="26"/>
  <c r="H25" i="26"/>
  <c r="I25" i="26" s="1"/>
  <c r="G25" i="26"/>
  <c r="F25" i="26"/>
  <c r="J24" i="26"/>
  <c r="H24" i="26"/>
  <c r="I24" i="26" s="1"/>
  <c r="G24" i="26"/>
  <c r="F24" i="26"/>
  <c r="J23" i="26"/>
  <c r="H23" i="26"/>
  <c r="I23" i="26" s="1"/>
  <c r="G23" i="26"/>
  <c r="F23" i="26"/>
  <c r="J22" i="26"/>
  <c r="H22" i="26"/>
  <c r="I22" i="26" s="1"/>
  <c r="G22" i="26"/>
  <c r="F22" i="26"/>
  <c r="J21" i="26"/>
  <c r="H21" i="26"/>
  <c r="I21" i="26" s="1"/>
  <c r="G21" i="26"/>
  <c r="F21" i="26"/>
  <c r="J20" i="26"/>
  <c r="H20" i="26"/>
  <c r="I20" i="26" s="1"/>
  <c r="G20" i="26"/>
  <c r="F20" i="26"/>
  <c r="J19" i="26"/>
  <c r="H19" i="26"/>
  <c r="I19" i="26" s="1"/>
  <c r="G19" i="26"/>
  <c r="F19" i="26"/>
  <c r="J18" i="26"/>
  <c r="H18" i="26"/>
  <c r="I18" i="26" s="1"/>
  <c r="G18" i="26"/>
  <c r="F18" i="26"/>
  <c r="J17" i="26"/>
  <c r="H17" i="26"/>
  <c r="I17" i="26" s="1"/>
  <c r="G17" i="26"/>
  <c r="F17" i="26"/>
  <c r="J16" i="26"/>
  <c r="H16" i="26"/>
  <c r="I16" i="26" s="1"/>
  <c r="G16" i="26"/>
  <c r="F16" i="26"/>
  <c r="J15" i="26"/>
  <c r="H15" i="26"/>
  <c r="I15" i="26" s="1"/>
  <c r="G15" i="26"/>
  <c r="F15" i="26"/>
  <c r="J14" i="26"/>
  <c r="H14" i="26"/>
  <c r="G14" i="26"/>
  <c r="F14" i="26"/>
  <c r="J13" i="26"/>
  <c r="H13" i="26"/>
  <c r="G13" i="26"/>
  <c r="F13" i="26"/>
  <c r="J12" i="26"/>
  <c r="H12" i="26"/>
  <c r="I12" i="26" s="1"/>
  <c r="G12" i="26"/>
  <c r="F12" i="26"/>
  <c r="J11" i="26"/>
  <c r="H11" i="26"/>
  <c r="I11" i="26" s="1"/>
  <c r="G11" i="26"/>
  <c r="F11" i="26"/>
  <c r="J10" i="26"/>
  <c r="H10" i="26"/>
  <c r="I10" i="26" s="1"/>
  <c r="G10" i="26"/>
  <c r="F10" i="26"/>
  <c r="J9" i="26"/>
  <c r="H9" i="26"/>
  <c r="I9" i="26" s="1"/>
  <c r="G9" i="26"/>
  <c r="F9" i="26"/>
  <c r="J8" i="26"/>
  <c r="H8" i="26"/>
  <c r="I8" i="26" s="1"/>
  <c r="G8" i="26"/>
  <c r="F8" i="26"/>
  <c r="J7" i="26"/>
  <c r="H7" i="26"/>
  <c r="I7" i="26" s="1"/>
  <c r="G7" i="26"/>
  <c r="F7" i="26"/>
  <c r="J6" i="26"/>
  <c r="H6" i="26"/>
  <c r="G6" i="26"/>
  <c r="F6" i="26"/>
  <c r="J5" i="26"/>
  <c r="H5" i="26"/>
  <c r="G5" i="26"/>
  <c r="F5" i="26"/>
  <c r="J4" i="26"/>
  <c r="H4" i="26"/>
  <c r="I4" i="26" s="1"/>
  <c r="G4" i="26"/>
  <c r="F4" i="26"/>
  <c r="J3" i="26"/>
  <c r="H3" i="26"/>
  <c r="I3" i="26" s="1"/>
  <c r="G3" i="26"/>
  <c r="F3" i="26"/>
  <c r="J2" i="26"/>
  <c r="H2" i="26"/>
  <c r="I2" i="26" s="1"/>
  <c r="G2" i="26"/>
  <c r="F2" i="26"/>
  <c r="G83" i="25"/>
  <c r="J82" i="25"/>
  <c r="H82" i="25"/>
  <c r="G82" i="25"/>
  <c r="F82" i="25"/>
  <c r="J81" i="25"/>
  <c r="H81" i="25"/>
  <c r="G81" i="25"/>
  <c r="F81" i="25"/>
  <c r="J80" i="25"/>
  <c r="H80" i="25"/>
  <c r="G80" i="25"/>
  <c r="F80" i="25"/>
  <c r="J79" i="25"/>
  <c r="H79" i="25"/>
  <c r="G79" i="25"/>
  <c r="F79" i="25"/>
  <c r="J78" i="25"/>
  <c r="H78" i="25"/>
  <c r="G78" i="25"/>
  <c r="F78" i="25"/>
  <c r="J77" i="25"/>
  <c r="H77" i="25"/>
  <c r="G77" i="25"/>
  <c r="F77" i="25"/>
  <c r="J76" i="25"/>
  <c r="H76" i="25"/>
  <c r="G76" i="25"/>
  <c r="F76" i="25"/>
  <c r="J75" i="25"/>
  <c r="H75" i="25"/>
  <c r="G75" i="25"/>
  <c r="F75" i="25"/>
  <c r="J74" i="25"/>
  <c r="H74" i="25"/>
  <c r="G74" i="25"/>
  <c r="F74" i="25"/>
  <c r="J73" i="25"/>
  <c r="H73" i="25"/>
  <c r="G73" i="25"/>
  <c r="F73" i="25"/>
  <c r="J72" i="25"/>
  <c r="H72" i="25"/>
  <c r="G72" i="25"/>
  <c r="F72" i="25"/>
  <c r="J71" i="25"/>
  <c r="H71" i="25"/>
  <c r="G71" i="25"/>
  <c r="F71" i="25"/>
  <c r="J70" i="25"/>
  <c r="H70" i="25"/>
  <c r="G70" i="25"/>
  <c r="F70" i="25"/>
  <c r="J69" i="25"/>
  <c r="H69" i="25"/>
  <c r="G69" i="25"/>
  <c r="F69" i="25"/>
  <c r="J68" i="25"/>
  <c r="H68" i="25"/>
  <c r="G68" i="25"/>
  <c r="F68" i="25"/>
  <c r="J67" i="25"/>
  <c r="H67" i="25"/>
  <c r="G67" i="25"/>
  <c r="F67" i="25"/>
  <c r="J66" i="25"/>
  <c r="H66" i="25"/>
  <c r="G66" i="25"/>
  <c r="F66" i="25"/>
  <c r="J65" i="25"/>
  <c r="H65" i="25"/>
  <c r="G65" i="25"/>
  <c r="F65" i="25"/>
  <c r="J64" i="25"/>
  <c r="H64" i="25"/>
  <c r="G64" i="25"/>
  <c r="F64" i="25"/>
  <c r="J63" i="25"/>
  <c r="H63" i="25"/>
  <c r="G63" i="25"/>
  <c r="F63" i="25"/>
  <c r="J62" i="25"/>
  <c r="H62" i="25"/>
  <c r="G62" i="25"/>
  <c r="F62" i="25"/>
  <c r="J61" i="25"/>
  <c r="H61" i="25"/>
  <c r="G61" i="25"/>
  <c r="F61" i="25"/>
  <c r="J60" i="25"/>
  <c r="H60" i="25"/>
  <c r="G60" i="25"/>
  <c r="F60" i="25"/>
  <c r="J59" i="25"/>
  <c r="H59" i="25"/>
  <c r="G59" i="25"/>
  <c r="F59" i="25"/>
  <c r="J58" i="25"/>
  <c r="H58" i="25"/>
  <c r="G58" i="25"/>
  <c r="F58" i="25"/>
  <c r="J57" i="25"/>
  <c r="H57" i="25"/>
  <c r="G57" i="25"/>
  <c r="F57" i="25"/>
  <c r="J56" i="25"/>
  <c r="H56" i="25"/>
  <c r="G56" i="25"/>
  <c r="F56" i="25"/>
  <c r="J55" i="25"/>
  <c r="H55" i="25"/>
  <c r="G55" i="25"/>
  <c r="F55" i="25"/>
  <c r="J54" i="25"/>
  <c r="H54" i="25"/>
  <c r="G54" i="25"/>
  <c r="F54" i="25"/>
  <c r="J53" i="25"/>
  <c r="H53" i="25"/>
  <c r="G53" i="25"/>
  <c r="F53" i="25"/>
  <c r="J52" i="25"/>
  <c r="H52" i="25"/>
  <c r="G52" i="25"/>
  <c r="F52" i="25"/>
  <c r="J51" i="25"/>
  <c r="H51" i="25"/>
  <c r="G51" i="25"/>
  <c r="F51" i="25"/>
  <c r="J50" i="25"/>
  <c r="H50" i="25"/>
  <c r="G50" i="25"/>
  <c r="F50" i="25"/>
  <c r="J49" i="25"/>
  <c r="H49" i="25"/>
  <c r="G49" i="25"/>
  <c r="F49" i="25"/>
  <c r="J48" i="25"/>
  <c r="H48" i="25"/>
  <c r="G48" i="25"/>
  <c r="F48" i="25"/>
  <c r="J47" i="25"/>
  <c r="H47" i="25"/>
  <c r="G47" i="25"/>
  <c r="F47" i="25"/>
  <c r="J46" i="25"/>
  <c r="H46" i="25"/>
  <c r="G46" i="25"/>
  <c r="F46" i="25"/>
  <c r="J45" i="25"/>
  <c r="H45" i="25"/>
  <c r="G45" i="25"/>
  <c r="F45" i="25"/>
  <c r="J44" i="25"/>
  <c r="H44" i="25"/>
  <c r="G44" i="25"/>
  <c r="F44" i="25"/>
  <c r="J43" i="25"/>
  <c r="H43" i="25"/>
  <c r="G43" i="25"/>
  <c r="F43" i="25"/>
  <c r="J42" i="25"/>
  <c r="H42" i="25"/>
  <c r="G42" i="25"/>
  <c r="F42" i="25"/>
  <c r="J41" i="25"/>
  <c r="H41" i="25"/>
  <c r="G41" i="25"/>
  <c r="F41" i="25"/>
  <c r="J40" i="25"/>
  <c r="H40" i="25"/>
  <c r="G40" i="25"/>
  <c r="F40" i="25"/>
  <c r="J39" i="25"/>
  <c r="H39" i="25"/>
  <c r="G39" i="25"/>
  <c r="F39" i="25"/>
  <c r="J38" i="25"/>
  <c r="H38" i="25"/>
  <c r="G38" i="25"/>
  <c r="F38" i="25"/>
  <c r="J37" i="25"/>
  <c r="H37" i="25"/>
  <c r="G37" i="25"/>
  <c r="F37" i="25"/>
  <c r="J36" i="25"/>
  <c r="H36" i="25"/>
  <c r="G36" i="25"/>
  <c r="F36" i="25"/>
  <c r="J35" i="25"/>
  <c r="H35" i="25"/>
  <c r="G35" i="25"/>
  <c r="F35" i="25"/>
  <c r="J34" i="25"/>
  <c r="H34" i="25"/>
  <c r="G34" i="25"/>
  <c r="F34" i="25"/>
  <c r="J33" i="25"/>
  <c r="H33" i="25"/>
  <c r="G33" i="25"/>
  <c r="F33" i="25"/>
  <c r="J32" i="25"/>
  <c r="H32" i="25"/>
  <c r="G32" i="25"/>
  <c r="F32" i="25"/>
  <c r="J31" i="25"/>
  <c r="H31" i="25"/>
  <c r="G31" i="25"/>
  <c r="F31" i="25"/>
  <c r="J30" i="25"/>
  <c r="H30" i="25"/>
  <c r="G30" i="25"/>
  <c r="F30" i="25"/>
  <c r="J29" i="25"/>
  <c r="H29" i="25"/>
  <c r="G29" i="25"/>
  <c r="F29" i="25"/>
  <c r="J28" i="25"/>
  <c r="H28" i="25"/>
  <c r="G28" i="25"/>
  <c r="F28" i="25"/>
  <c r="J27" i="25"/>
  <c r="H27" i="25"/>
  <c r="G27" i="25"/>
  <c r="F27" i="25"/>
  <c r="J26" i="25"/>
  <c r="H26" i="25"/>
  <c r="G26" i="25"/>
  <c r="F26" i="25"/>
  <c r="J25" i="25"/>
  <c r="H25" i="25"/>
  <c r="G25" i="25"/>
  <c r="F25" i="25"/>
  <c r="J24" i="25"/>
  <c r="H24" i="25"/>
  <c r="G24" i="25"/>
  <c r="F24" i="25"/>
  <c r="J23" i="25"/>
  <c r="H23" i="25"/>
  <c r="G23" i="25"/>
  <c r="F23" i="25"/>
  <c r="J22" i="25"/>
  <c r="H22" i="25"/>
  <c r="G22" i="25"/>
  <c r="F22" i="25"/>
  <c r="J21" i="25"/>
  <c r="H21" i="25"/>
  <c r="G21" i="25"/>
  <c r="F21" i="25"/>
  <c r="J20" i="25"/>
  <c r="H20" i="25"/>
  <c r="G20" i="25"/>
  <c r="F20" i="25"/>
  <c r="J19" i="25"/>
  <c r="H19" i="25"/>
  <c r="G19" i="25"/>
  <c r="F19" i="25"/>
  <c r="J18" i="25"/>
  <c r="H18" i="25"/>
  <c r="G18" i="25"/>
  <c r="F18" i="25"/>
  <c r="J17" i="25"/>
  <c r="H17" i="25"/>
  <c r="G17" i="25"/>
  <c r="F17" i="25"/>
  <c r="J16" i="25"/>
  <c r="H16" i="25"/>
  <c r="G16" i="25"/>
  <c r="F16" i="25"/>
  <c r="J15" i="25"/>
  <c r="H15" i="25"/>
  <c r="G15" i="25"/>
  <c r="F15" i="25"/>
  <c r="J14" i="25"/>
  <c r="H14" i="25"/>
  <c r="G14" i="25"/>
  <c r="F14" i="25"/>
  <c r="J13" i="25"/>
  <c r="H13" i="25"/>
  <c r="G13" i="25"/>
  <c r="F13" i="25"/>
  <c r="J12" i="25"/>
  <c r="H12" i="25"/>
  <c r="G12" i="25"/>
  <c r="F12" i="25"/>
  <c r="J11" i="25"/>
  <c r="H11" i="25"/>
  <c r="G11" i="25"/>
  <c r="F11" i="25"/>
  <c r="J10" i="25"/>
  <c r="H10" i="25"/>
  <c r="G10" i="25"/>
  <c r="F10" i="25"/>
  <c r="J9" i="25"/>
  <c r="H9" i="25"/>
  <c r="G9" i="25"/>
  <c r="F9" i="25"/>
  <c r="J8" i="25"/>
  <c r="H8" i="25"/>
  <c r="G8" i="25"/>
  <c r="F8" i="25"/>
  <c r="J7" i="25"/>
  <c r="H7" i="25"/>
  <c r="G7" i="25"/>
  <c r="F7" i="25"/>
  <c r="J6" i="25"/>
  <c r="H6" i="25"/>
  <c r="G6" i="25"/>
  <c r="F6" i="25"/>
  <c r="J5" i="25"/>
  <c r="H5" i="25"/>
  <c r="G5" i="25"/>
  <c r="F5" i="25"/>
  <c r="J4" i="25"/>
  <c r="H4" i="25"/>
  <c r="G4" i="25"/>
  <c r="F4" i="25"/>
  <c r="J3" i="25"/>
  <c r="H3" i="25"/>
  <c r="G3" i="25"/>
  <c r="F3" i="25"/>
  <c r="J2" i="25"/>
  <c r="H2" i="25"/>
  <c r="G2" i="25"/>
  <c r="F2" i="25"/>
  <c r="J83" i="24"/>
  <c r="H83" i="24"/>
  <c r="I83" i="24" s="1"/>
  <c r="G83" i="24"/>
  <c r="F83" i="24"/>
  <c r="J82" i="24"/>
  <c r="H82" i="24"/>
  <c r="I82" i="24" s="1"/>
  <c r="G82" i="24"/>
  <c r="F82" i="24"/>
  <c r="J81" i="24"/>
  <c r="H81" i="24"/>
  <c r="I81" i="24" s="1"/>
  <c r="G81" i="24"/>
  <c r="F81" i="24"/>
  <c r="J80" i="24"/>
  <c r="H80" i="24"/>
  <c r="I80" i="24" s="1"/>
  <c r="G80" i="24"/>
  <c r="F80" i="24"/>
  <c r="J79" i="24"/>
  <c r="H79" i="24"/>
  <c r="I79" i="24" s="1"/>
  <c r="G79" i="24"/>
  <c r="F79" i="24"/>
  <c r="J78" i="24"/>
  <c r="H78" i="24"/>
  <c r="I78" i="24" s="1"/>
  <c r="G78" i="24"/>
  <c r="F78" i="24"/>
  <c r="J77" i="24"/>
  <c r="H77" i="24"/>
  <c r="I77" i="24" s="1"/>
  <c r="G77" i="24"/>
  <c r="F77" i="24"/>
  <c r="J76" i="24"/>
  <c r="H76" i="24"/>
  <c r="I76" i="24" s="1"/>
  <c r="G76" i="24"/>
  <c r="F76" i="24"/>
  <c r="J75" i="24"/>
  <c r="H75" i="24"/>
  <c r="I75" i="24" s="1"/>
  <c r="G75" i="24"/>
  <c r="F75" i="24"/>
  <c r="J74" i="24"/>
  <c r="H74" i="24"/>
  <c r="I74" i="24" s="1"/>
  <c r="G74" i="24"/>
  <c r="F74" i="24"/>
  <c r="J73" i="24"/>
  <c r="H73" i="24"/>
  <c r="I73" i="24" s="1"/>
  <c r="G73" i="24"/>
  <c r="F73" i="24"/>
  <c r="J72" i="24"/>
  <c r="H72" i="24"/>
  <c r="I72" i="24" s="1"/>
  <c r="G72" i="24"/>
  <c r="F72" i="24"/>
  <c r="J71" i="24"/>
  <c r="H71" i="24"/>
  <c r="I71" i="24" s="1"/>
  <c r="G71" i="24"/>
  <c r="F71" i="24"/>
  <c r="J70" i="24"/>
  <c r="H70" i="24"/>
  <c r="I70" i="24" s="1"/>
  <c r="G70" i="24"/>
  <c r="F70" i="24"/>
  <c r="J69" i="24"/>
  <c r="H69" i="24"/>
  <c r="I69" i="24" s="1"/>
  <c r="G69" i="24"/>
  <c r="F69" i="24"/>
  <c r="J68" i="24"/>
  <c r="I68" i="24"/>
  <c r="H68" i="24"/>
  <c r="G68" i="24"/>
  <c r="F68" i="24"/>
  <c r="J67" i="24"/>
  <c r="H67" i="24"/>
  <c r="I67" i="24" s="1"/>
  <c r="G67" i="24"/>
  <c r="F67" i="24"/>
  <c r="J66" i="24"/>
  <c r="H66" i="24"/>
  <c r="I66" i="24" s="1"/>
  <c r="G66" i="24"/>
  <c r="F66" i="24"/>
  <c r="J65" i="24"/>
  <c r="H65" i="24"/>
  <c r="I65" i="24" s="1"/>
  <c r="G65" i="24"/>
  <c r="F65" i="24"/>
  <c r="J64" i="24"/>
  <c r="H64" i="24"/>
  <c r="I64" i="24" s="1"/>
  <c r="G64" i="24"/>
  <c r="F64" i="24"/>
  <c r="J63" i="24"/>
  <c r="H63" i="24"/>
  <c r="I63" i="24" s="1"/>
  <c r="G63" i="24"/>
  <c r="F63" i="24"/>
  <c r="J62" i="24"/>
  <c r="H62" i="24"/>
  <c r="I62" i="24" s="1"/>
  <c r="G62" i="24"/>
  <c r="F62" i="24"/>
  <c r="J61" i="24"/>
  <c r="H61" i="24"/>
  <c r="I61" i="24" s="1"/>
  <c r="G61" i="24"/>
  <c r="F61" i="24"/>
  <c r="J60" i="24"/>
  <c r="H60" i="24"/>
  <c r="I60" i="24" s="1"/>
  <c r="G60" i="24"/>
  <c r="F60" i="24"/>
  <c r="J59" i="24"/>
  <c r="H59" i="24"/>
  <c r="I59" i="24" s="1"/>
  <c r="G59" i="24"/>
  <c r="F59" i="24"/>
  <c r="J58" i="24"/>
  <c r="H58" i="24"/>
  <c r="I58" i="24" s="1"/>
  <c r="G58" i="24"/>
  <c r="F58" i="24"/>
  <c r="J57" i="24"/>
  <c r="H57" i="24"/>
  <c r="I57" i="24" s="1"/>
  <c r="G57" i="24"/>
  <c r="F57" i="24"/>
  <c r="J56" i="24"/>
  <c r="H56" i="24"/>
  <c r="I56" i="24" s="1"/>
  <c r="G56" i="24"/>
  <c r="F56" i="24"/>
  <c r="J55" i="24"/>
  <c r="H55" i="24"/>
  <c r="I55" i="24" s="1"/>
  <c r="G55" i="24"/>
  <c r="F55" i="24"/>
  <c r="J54" i="24"/>
  <c r="H54" i="24"/>
  <c r="I54" i="24" s="1"/>
  <c r="G54" i="24"/>
  <c r="F54" i="24"/>
  <c r="J53" i="24"/>
  <c r="H53" i="24"/>
  <c r="I53" i="24" s="1"/>
  <c r="G53" i="24"/>
  <c r="F53" i="24"/>
  <c r="J52" i="24"/>
  <c r="H52" i="24"/>
  <c r="I52" i="24" s="1"/>
  <c r="G52" i="24"/>
  <c r="F52" i="24"/>
  <c r="J51" i="24"/>
  <c r="H51" i="24"/>
  <c r="I51" i="24" s="1"/>
  <c r="G51" i="24"/>
  <c r="F51" i="24"/>
  <c r="J50" i="24"/>
  <c r="H50" i="24"/>
  <c r="I50" i="24" s="1"/>
  <c r="G50" i="24"/>
  <c r="F50" i="24"/>
  <c r="J49" i="24"/>
  <c r="H49" i="24"/>
  <c r="I49" i="24" s="1"/>
  <c r="G49" i="24"/>
  <c r="F49" i="24"/>
  <c r="J48" i="24"/>
  <c r="H48" i="24"/>
  <c r="I48" i="24" s="1"/>
  <c r="G48" i="24"/>
  <c r="F48" i="24"/>
  <c r="J47" i="24"/>
  <c r="H47" i="24"/>
  <c r="I47" i="24" s="1"/>
  <c r="G47" i="24"/>
  <c r="F47" i="24"/>
  <c r="J46" i="24"/>
  <c r="H46" i="24"/>
  <c r="I46" i="24" s="1"/>
  <c r="G46" i="24"/>
  <c r="F46" i="24"/>
  <c r="J45" i="24"/>
  <c r="H45" i="24"/>
  <c r="I45" i="24" s="1"/>
  <c r="G45" i="24"/>
  <c r="F45" i="24"/>
  <c r="J44" i="24"/>
  <c r="H44" i="24"/>
  <c r="I44" i="24" s="1"/>
  <c r="G44" i="24"/>
  <c r="F44" i="24"/>
  <c r="J43" i="24"/>
  <c r="H43" i="24"/>
  <c r="I43" i="24" s="1"/>
  <c r="G43" i="24"/>
  <c r="F43" i="24"/>
  <c r="J42" i="24"/>
  <c r="H42" i="24"/>
  <c r="I42" i="24" s="1"/>
  <c r="G42" i="24"/>
  <c r="F42" i="24"/>
  <c r="J41" i="24"/>
  <c r="H41" i="24"/>
  <c r="I41" i="24" s="1"/>
  <c r="G41" i="24"/>
  <c r="F41" i="24"/>
  <c r="J40" i="24"/>
  <c r="H40" i="24"/>
  <c r="I40" i="24" s="1"/>
  <c r="G40" i="24"/>
  <c r="F40" i="24"/>
  <c r="J39" i="24"/>
  <c r="H39" i="24"/>
  <c r="I39" i="24" s="1"/>
  <c r="G39" i="24"/>
  <c r="F39" i="24"/>
  <c r="J38" i="24"/>
  <c r="H38" i="24"/>
  <c r="I38" i="24" s="1"/>
  <c r="G38" i="24"/>
  <c r="F38" i="24"/>
  <c r="J37" i="24"/>
  <c r="H37" i="24"/>
  <c r="I37" i="24" s="1"/>
  <c r="G37" i="24"/>
  <c r="F37" i="24"/>
  <c r="J36" i="24"/>
  <c r="H36" i="24"/>
  <c r="I36" i="24" s="1"/>
  <c r="G36" i="24"/>
  <c r="F36" i="24"/>
  <c r="J35" i="24"/>
  <c r="H35" i="24"/>
  <c r="I35" i="24" s="1"/>
  <c r="G35" i="24"/>
  <c r="F35" i="24"/>
  <c r="J34" i="24"/>
  <c r="H34" i="24"/>
  <c r="I34" i="24" s="1"/>
  <c r="G34" i="24"/>
  <c r="F34" i="24"/>
  <c r="J33" i="24"/>
  <c r="H33" i="24"/>
  <c r="I33" i="24" s="1"/>
  <c r="G33" i="24"/>
  <c r="F33" i="24"/>
  <c r="J32" i="24"/>
  <c r="H32" i="24"/>
  <c r="I32" i="24" s="1"/>
  <c r="G32" i="24"/>
  <c r="F32" i="24"/>
  <c r="J31" i="24"/>
  <c r="H31" i="24"/>
  <c r="I31" i="24" s="1"/>
  <c r="G31" i="24"/>
  <c r="F31" i="24"/>
  <c r="J30" i="24"/>
  <c r="H30" i="24"/>
  <c r="I30" i="24" s="1"/>
  <c r="G30" i="24"/>
  <c r="F30" i="24"/>
  <c r="J29" i="24"/>
  <c r="H29" i="24"/>
  <c r="I29" i="24" s="1"/>
  <c r="G29" i="24"/>
  <c r="F29" i="24"/>
  <c r="J28" i="24"/>
  <c r="H28" i="24"/>
  <c r="I28" i="24" s="1"/>
  <c r="G28" i="24"/>
  <c r="F28" i="24"/>
  <c r="J27" i="24"/>
  <c r="H27" i="24"/>
  <c r="I27" i="24" s="1"/>
  <c r="G27" i="24"/>
  <c r="F27" i="24"/>
  <c r="J26" i="24"/>
  <c r="H26" i="24"/>
  <c r="I26" i="24" s="1"/>
  <c r="G26" i="24"/>
  <c r="F26" i="24"/>
  <c r="J25" i="24"/>
  <c r="H25" i="24"/>
  <c r="I25" i="24" s="1"/>
  <c r="G25" i="24"/>
  <c r="F25" i="24"/>
  <c r="J24" i="24"/>
  <c r="H24" i="24"/>
  <c r="I24" i="24" s="1"/>
  <c r="G24" i="24"/>
  <c r="F24" i="24"/>
  <c r="J23" i="24"/>
  <c r="H23" i="24"/>
  <c r="I23" i="24" s="1"/>
  <c r="G23" i="24"/>
  <c r="F23" i="24"/>
  <c r="J22" i="24"/>
  <c r="H22" i="24"/>
  <c r="I22" i="24" s="1"/>
  <c r="G22" i="24"/>
  <c r="F22" i="24"/>
  <c r="J21" i="24"/>
  <c r="H21" i="24"/>
  <c r="I21" i="24" s="1"/>
  <c r="G21" i="24"/>
  <c r="F21" i="24"/>
  <c r="J20" i="24"/>
  <c r="I20" i="24"/>
  <c r="H20" i="24"/>
  <c r="G20" i="24"/>
  <c r="F20" i="24"/>
  <c r="J19" i="24"/>
  <c r="H19" i="24"/>
  <c r="I19" i="24" s="1"/>
  <c r="G19" i="24"/>
  <c r="F19" i="24"/>
  <c r="J18" i="24"/>
  <c r="H18" i="24"/>
  <c r="I18" i="24" s="1"/>
  <c r="G18" i="24"/>
  <c r="F18" i="24"/>
  <c r="J17" i="24"/>
  <c r="H17" i="24"/>
  <c r="I17" i="24" s="1"/>
  <c r="G17" i="24"/>
  <c r="F17" i="24"/>
  <c r="J16" i="24"/>
  <c r="H16" i="24"/>
  <c r="I16" i="24" s="1"/>
  <c r="G16" i="24"/>
  <c r="F16" i="24"/>
  <c r="J15" i="24"/>
  <c r="H15" i="24"/>
  <c r="I15" i="24" s="1"/>
  <c r="G15" i="24"/>
  <c r="F15" i="24"/>
  <c r="J14" i="24"/>
  <c r="H14" i="24"/>
  <c r="I14" i="24" s="1"/>
  <c r="G14" i="24"/>
  <c r="F14" i="24"/>
  <c r="J13" i="24"/>
  <c r="H13" i="24"/>
  <c r="I13" i="24" s="1"/>
  <c r="G13" i="24"/>
  <c r="F13" i="24"/>
  <c r="J12" i="24"/>
  <c r="H12" i="24"/>
  <c r="I12" i="24" s="1"/>
  <c r="G12" i="24"/>
  <c r="F12" i="24"/>
  <c r="J11" i="24"/>
  <c r="H11" i="24"/>
  <c r="I11" i="24" s="1"/>
  <c r="G11" i="24"/>
  <c r="F11" i="24"/>
  <c r="J10" i="24"/>
  <c r="H10" i="24"/>
  <c r="I10" i="24" s="1"/>
  <c r="G10" i="24"/>
  <c r="F10" i="24"/>
  <c r="J9" i="24"/>
  <c r="H9" i="24"/>
  <c r="I9" i="24" s="1"/>
  <c r="G9" i="24"/>
  <c r="F9" i="24"/>
  <c r="J8" i="24"/>
  <c r="H8" i="24"/>
  <c r="I8" i="24" s="1"/>
  <c r="G8" i="24"/>
  <c r="F8" i="24"/>
  <c r="J7" i="24"/>
  <c r="H7" i="24"/>
  <c r="I7" i="24" s="1"/>
  <c r="G7" i="24"/>
  <c r="F7" i="24"/>
  <c r="J6" i="24"/>
  <c r="H6" i="24"/>
  <c r="I6" i="24" s="1"/>
  <c r="G6" i="24"/>
  <c r="F6" i="24"/>
  <c r="J5" i="24"/>
  <c r="H5" i="24"/>
  <c r="I5" i="24" s="1"/>
  <c r="G5" i="24"/>
  <c r="F5" i="24"/>
  <c r="J4" i="24"/>
  <c r="H4" i="24"/>
  <c r="I4" i="24" s="1"/>
  <c r="G4" i="24"/>
  <c r="F4" i="24"/>
  <c r="J3" i="24"/>
  <c r="H3" i="24"/>
  <c r="I3" i="24" s="1"/>
  <c r="G3" i="24"/>
  <c r="F3" i="24"/>
  <c r="H2" i="24"/>
  <c r="I2" i="24" s="1"/>
  <c r="G2" i="24"/>
  <c r="F2" i="24"/>
  <c r="J83" i="3"/>
  <c r="H83" i="3"/>
  <c r="G83" i="3"/>
  <c r="F83" i="3"/>
  <c r="J82" i="3"/>
  <c r="H82" i="3"/>
  <c r="I82" i="3" s="1"/>
  <c r="G82" i="3"/>
  <c r="F82" i="3"/>
  <c r="J81" i="3"/>
  <c r="I81" i="3"/>
  <c r="H81" i="3"/>
  <c r="G81" i="3"/>
  <c r="F81" i="3"/>
  <c r="J80" i="3"/>
  <c r="H80" i="3"/>
  <c r="G80" i="3"/>
  <c r="F80" i="3"/>
  <c r="J79" i="3"/>
  <c r="H79" i="3"/>
  <c r="G79" i="3"/>
  <c r="F79" i="3"/>
  <c r="J78" i="3"/>
  <c r="H78" i="3"/>
  <c r="G78" i="3"/>
  <c r="F78" i="3"/>
  <c r="J77" i="3"/>
  <c r="H77" i="3"/>
  <c r="G77" i="3"/>
  <c r="F77" i="3"/>
  <c r="J76" i="3"/>
  <c r="H76" i="3"/>
  <c r="G76" i="3"/>
  <c r="F76" i="3"/>
  <c r="J75" i="3"/>
  <c r="H75" i="3"/>
  <c r="G75" i="3"/>
  <c r="F75" i="3"/>
  <c r="J74" i="3"/>
  <c r="H74" i="3"/>
  <c r="G74" i="3"/>
  <c r="F74" i="3"/>
  <c r="J73" i="3"/>
  <c r="H73" i="3"/>
  <c r="I73" i="3" s="1"/>
  <c r="G73" i="3"/>
  <c r="F73" i="3"/>
  <c r="J72" i="3"/>
  <c r="H72" i="3"/>
  <c r="I72" i="3" s="1"/>
  <c r="G72" i="3"/>
  <c r="F72" i="3"/>
  <c r="J71" i="3"/>
  <c r="H71" i="3"/>
  <c r="I71" i="3" s="1"/>
  <c r="G71" i="3"/>
  <c r="F71" i="3"/>
  <c r="J70" i="3"/>
  <c r="H70" i="3"/>
  <c r="G70" i="3"/>
  <c r="F70" i="3"/>
  <c r="J69" i="3"/>
  <c r="H69" i="3"/>
  <c r="I69" i="3" s="1"/>
  <c r="G69" i="3"/>
  <c r="F69" i="3"/>
  <c r="J68" i="3"/>
  <c r="H68" i="3"/>
  <c r="G68" i="3"/>
  <c r="F68" i="3"/>
  <c r="J67" i="3"/>
  <c r="H67" i="3"/>
  <c r="I67" i="3" s="1"/>
  <c r="G67" i="3"/>
  <c r="F67" i="3"/>
  <c r="J66" i="3"/>
  <c r="H66" i="3"/>
  <c r="I66" i="3" s="1"/>
  <c r="G66" i="3"/>
  <c r="F66" i="3"/>
  <c r="J65" i="3"/>
  <c r="I65" i="3"/>
  <c r="H65" i="3"/>
  <c r="G65" i="3"/>
  <c r="F65" i="3"/>
  <c r="J64" i="3"/>
  <c r="H64" i="3"/>
  <c r="G64" i="3"/>
  <c r="F64" i="3"/>
  <c r="J63" i="3"/>
  <c r="H63" i="3"/>
  <c r="G63" i="3"/>
  <c r="F63" i="3"/>
  <c r="J62" i="3"/>
  <c r="H62" i="3"/>
  <c r="G62" i="3"/>
  <c r="F62" i="3"/>
  <c r="J61" i="3"/>
  <c r="H61" i="3"/>
  <c r="G61" i="3"/>
  <c r="F61" i="3"/>
  <c r="J60" i="3"/>
  <c r="H60" i="3"/>
  <c r="G60" i="3"/>
  <c r="F60" i="3"/>
  <c r="J59" i="3"/>
  <c r="H59" i="3"/>
  <c r="G59" i="3"/>
  <c r="F59" i="3"/>
  <c r="J58" i="3"/>
  <c r="H58" i="3"/>
  <c r="G58" i="3"/>
  <c r="F58" i="3"/>
  <c r="J57" i="3"/>
  <c r="H57" i="3"/>
  <c r="G57" i="3"/>
  <c r="F57" i="3"/>
  <c r="J56" i="3"/>
  <c r="H56" i="3"/>
  <c r="G56" i="3"/>
  <c r="F56" i="3"/>
  <c r="J55" i="3"/>
  <c r="H55" i="3"/>
  <c r="G55" i="3"/>
  <c r="F55" i="3"/>
  <c r="J54" i="3"/>
  <c r="H54" i="3"/>
  <c r="G54" i="3"/>
  <c r="F54" i="3"/>
  <c r="J53" i="3"/>
  <c r="H53" i="3"/>
  <c r="I53" i="3" s="1"/>
  <c r="G53" i="3"/>
  <c r="F53" i="3"/>
  <c r="J52" i="3"/>
  <c r="H52" i="3"/>
  <c r="G52" i="3"/>
  <c r="F52" i="3"/>
  <c r="J51" i="3"/>
  <c r="H51" i="3"/>
  <c r="I51" i="3" s="1"/>
  <c r="G51" i="3"/>
  <c r="F51" i="3"/>
  <c r="J50" i="3"/>
  <c r="H50" i="3"/>
  <c r="I50" i="3" s="1"/>
  <c r="G50" i="3"/>
  <c r="F50" i="3"/>
  <c r="J49" i="3"/>
  <c r="H49" i="3"/>
  <c r="I49" i="3" s="1"/>
  <c r="G49" i="3"/>
  <c r="F49" i="3"/>
  <c r="J48" i="3"/>
  <c r="H48" i="3"/>
  <c r="G48" i="3"/>
  <c r="F48" i="3"/>
  <c r="J47" i="3"/>
  <c r="H47" i="3"/>
  <c r="G47" i="3"/>
  <c r="F47" i="3"/>
  <c r="J46" i="3"/>
  <c r="H46" i="3"/>
  <c r="G46" i="3"/>
  <c r="F46" i="3"/>
  <c r="J45" i="3"/>
  <c r="H45" i="3"/>
  <c r="G45" i="3"/>
  <c r="F45" i="3"/>
  <c r="J44" i="3"/>
  <c r="H44" i="3"/>
  <c r="G44" i="3"/>
  <c r="F44" i="3"/>
  <c r="J43" i="3"/>
  <c r="H43" i="3"/>
  <c r="G43" i="3"/>
  <c r="F43" i="3"/>
  <c r="J42" i="3"/>
  <c r="H42" i="3"/>
  <c r="G42" i="3"/>
  <c r="F42" i="3"/>
  <c r="J41" i="3"/>
  <c r="H41" i="3"/>
  <c r="I41" i="3" s="1"/>
  <c r="G41" i="3"/>
  <c r="F41" i="3"/>
  <c r="J40" i="3"/>
  <c r="H40" i="3"/>
  <c r="I40" i="3" s="1"/>
  <c r="G40" i="3"/>
  <c r="F40" i="3"/>
  <c r="J39" i="3"/>
  <c r="H39" i="3"/>
  <c r="I39" i="3" s="1"/>
  <c r="G39" i="3"/>
  <c r="F39" i="3"/>
  <c r="J38" i="3"/>
  <c r="H38" i="3"/>
  <c r="G38" i="3"/>
  <c r="F38" i="3"/>
  <c r="J37" i="3"/>
  <c r="H37" i="3"/>
  <c r="I37" i="3" s="1"/>
  <c r="G37" i="3"/>
  <c r="F37" i="3"/>
  <c r="J36" i="3"/>
  <c r="H36" i="3"/>
  <c r="G36" i="3"/>
  <c r="F36" i="3"/>
  <c r="J35" i="3"/>
  <c r="H35" i="3"/>
  <c r="I35" i="3" s="1"/>
  <c r="G35" i="3"/>
  <c r="F35" i="3"/>
  <c r="J34" i="3"/>
  <c r="H34" i="3"/>
  <c r="I34" i="3" s="1"/>
  <c r="G34" i="3"/>
  <c r="F34" i="3"/>
  <c r="J33" i="3"/>
  <c r="H33" i="3"/>
  <c r="I33" i="3" s="1"/>
  <c r="G33" i="3"/>
  <c r="F33" i="3"/>
  <c r="J32" i="3"/>
  <c r="H32" i="3"/>
  <c r="G32" i="3"/>
  <c r="F32" i="3"/>
  <c r="J31" i="3"/>
  <c r="H31" i="3"/>
  <c r="G31" i="3"/>
  <c r="F31" i="3"/>
  <c r="J30" i="3"/>
  <c r="H30" i="3"/>
  <c r="G30" i="3"/>
  <c r="F30" i="3"/>
  <c r="J29" i="3"/>
  <c r="H29" i="3"/>
  <c r="G29" i="3"/>
  <c r="F29" i="3"/>
  <c r="J28" i="3"/>
  <c r="H28" i="3"/>
  <c r="G28" i="3"/>
  <c r="F28" i="3"/>
  <c r="J27" i="3"/>
  <c r="H27" i="3"/>
  <c r="G27" i="3"/>
  <c r="F27" i="3"/>
  <c r="J26" i="3"/>
  <c r="H26" i="3"/>
  <c r="G26" i="3"/>
  <c r="F26" i="3"/>
  <c r="J25" i="3"/>
  <c r="H25" i="3"/>
  <c r="I25" i="3" s="1"/>
  <c r="G25" i="3"/>
  <c r="F25" i="3"/>
  <c r="J24" i="3"/>
  <c r="H24" i="3"/>
  <c r="I24" i="3" s="1"/>
  <c r="G24" i="3"/>
  <c r="F24" i="3"/>
  <c r="J23" i="3"/>
  <c r="H23" i="3"/>
  <c r="I23" i="3" s="1"/>
  <c r="G23" i="3"/>
  <c r="F23" i="3"/>
  <c r="J22" i="3"/>
  <c r="H22" i="3"/>
  <c r="G22" i="3"/>
  <c r="F22" i="3"/>
  <c r="J21" i="3"/>
  <c r="H21" i="3"/>
  <c r="G21" i="3"/>
  <c r="F21" i="3"/>
  <c r="J20" i="3"/>
  <c r="H20" i="3"/>
  <c r="G20" i="3"/>
  <c r="F20" i="3"/>
  <c r="J19" i="3"/>
  <c r="H19" i="3"/>
  <c r="I19" i="3" s="1"/>
  <c r="G19" i="3"/>
  <c r="F19" i="3"/>
  <c r="J18" i="3"/>
  <c r="H18" i="3"/>
  <c r="I18" i="3" s="1"/>
  <c r="G18" i="3"/>
  <c r="F18" i="3"/>
  <c r="J17" i="3"/>
  <c r="H17" i="3"/>
  <c r="I17" i="3" s="1"/>
  <c r="G17" i="3"/>
  <c r="F17" i="3"/>
  <c r="J16" i="3"/>
  <c r="H16" i="3"/>
  <c r="I16" i="3" s="1"/>
  <c r="G16" i="3"/>
  <c r="F16" i="3"/>
  <c r="J15" i="3"/>
  <c r="H15" i="3"/>
  <c r="I15" i="3" s="1"/>
  <c r="G15" i="3"/>
  <c r="F15" i="3"/>
  <c r="J14" i="3"/>
  <c r="H14" i="3"/>
  <c r="G14" i="3"/>
  <c r="F14" i="3"/>
  <c r="J13" i="3"/>
  <c r="H13" i="3"/>
  <c r="G13" i="3"/>
  <c r="F13" i="3"/>
  <c r="J12" i="3"/>
  <c r="H12" i="3"/>
  <c r="G12" i="3"/>
  <c r="F12" i="3"/>
  <c r="J11" i="3"/>
  <c r="H11" i="3"/>
  <c r="G11" i="3"/>
  <c r="F11" i="3"/>
  <c r="J10" i="3"/>
  <c r="H10" i="3"/>
  <c r="G10" i="3"/>
  <c r="F10" i="3"/>
  <c r="J9" i="3"/>
  <c r="H9" i="3"/>
  <c r="I9" i="3" s="1"/>
  <c r="G9" i="3"/>
  <c r="F9" i="3"/>
  <c r="J8" i="3"/>
  <c r="H8" i="3"/>
  <c r="I8" i="3" s="1"/>
  <c r="G8" i="3"/>
  <c r="F8" i="3"/>
  <c r="J7" i="3"/>
  <c r="H7" i="3"/>
  <c r="I7" i="3" s="1"/>
  <c r="G7" i="3"/>
  <c r="F7" i="3"/>
  <c r="J6" i="3"/>
  <c r="H6" i="3"/>
  <c r="G6" i="3"/>
  <c r="F6" i="3"/>
  <c r="J5" i="3"/>
  <c r="H5" i="3"/>
  <c r="G5" i="3"/>
  <c r="F5" i="3"/>
  <c r="J4" i="3"/>
  <c r="H4" i="3"/>
  <c r="G4" i="3"/>
  <c r="F4" i="3"/>
  <c r="J3" i="3"/>
  <c r="H3" i="3"/>
  <c r="I3" i="3" s="1"/>
  <c r="G3" i="3"/>
  <c r="F3" i="3"/>
  <c r="J2" i="3"/>
  <c r="H2" i="3"/>
  <c r="I2" i="3" s="1"/>
  <c r="G2" i="3"/>
  <c r="F2" i="3"/>
  <c r="J90" i="17"/>
  <c r="H90" i="17"/>
  <c r="I90" i="17" s="1"/>
  <c r="G90" i="17"/>
  <c r="F90" i="17"/>
  <c r="J89" i="17"/>
  <c r="H89" i="17"/>
  <c r="I89" i="17" s="1"/>
  <c r="G89" i="17"/>
  <c r="F89" i="17"/>
  <c r="J88" i="17"/>
  <c r="I88" i="17"/>
  <c r="H88" i="17"/>
  <c r="G88" i="17"/>
  <c r="F88" i="17"/>
  <c r="J87" i="17"/>
  <c r="H87" i="17"/>
  <c r="G87" i="17"/>
  <c r="F87" i="17"/>
  <c r="J86" i="17"/>
  <c r="H86" i="17"/>
  <c r="G86" i="17"/>
  <c r="F86" i="17"/>
  <c r="J85" i="17"/>
  <c r="H85" i="17"/>
  <c r="G85" i="17"/>
  <c r="F85" i="17"/>
  <c r="J84" i="17"/>
  <c r="H84" i="17"/>
  <c r="G84" i="17"/>
  <c r="F84" i="17"/>
  <c r="J83" i="17"/>
  <c r="H83" i="17"/>
  <c r="G83" i="17"/>
  <c r="F83" i="17"/>
  <c r="J82" i="17"/>
  <c r="H82" i="17"/>
  <c r="G82" i="17"/>
  <c r="F82" i="17"/>
  <c r="J81" i="17"/>
  <c r="H81" i="17"/>
  <c r="G81" i="17"/>
  <c r="F81" i="17"/>
  <c r="J80" i="17"/>
  <c r="H80" i="17"/>
  <c r="G80" i="17"/>
  <c r="F80" i="17"/>
  <c r="J79" i="17"/>
  <c r="H79" i="17"/>
  <c r="G79" i="17"/>
  <c r="F79" i="17"/>
  <c r="J78" i="17"/>
  <c r="H78" i="17"/>
  <c r="G78" i="17"/>
  <c r="F78" i="17"/>
  <c r="J77" i="17"/>
  <c r="H77" i="17"/>
  <c r="G77" i="17"/>
  <c r="F77" i="17"/>
  <c r="J76" i="17"/>
  <c r="H76" i="17"/>
  <c r="G76" i="17"/>
  <c r="F76" i="17"/>
  <c r="J75" i="17"/>
  <c r="H75" i="17"/>
  <c r="G75" i="17"/>
  <c r="F75" i="17"/>
  <c r="J74" i="17"/>
  <c r="H74" i="17"/>
  <c r="G74" i="17"/>
  <c r="F74" i="17"/>
  <c r="J73" i="17"/>
  <c r="H73" i="17"/>
  <c r="G73" i="17"/>
  <c r="F73" i="17"/>
  <c r="J72" i="17"/>
  <c r="H72" i="17"/>
  <c r="G72" i="17"/>
  <c r="F72" i="17"/>
  <c r="J71" i="17"/>
  <c r="H71" i="17"/>
  <c r="G71" i="17"/>
  <c r="F71" i="17"/>
  <c r="J70" i="17"/>
  <c r="H70" i="17"/>
  <c r="G70" i="17"/>
  <c r="F70" i="17"/>
  <c r="J69" i="17"/>
  <c r="H69" i="17"/>
  <c r="G69" i="17"/>
  <c r="F69" i="17"/>
  <c r="J68" i="17"/>
  <c r="H68" i="17"/>
  <c r="G68" i="17"/>
  <c r="F68" i="17"/>
  <c r="J67" i="17"/>
  <c r="H67" i="17"/>
  <c r="G67" i="17"/>
  <c r="F67" i="17"/>
  <c r="J66" i="17"/>
  <c r="H66" i="17"/>
  <c r="G66" i="17"/>
  <c r="F66" i="17"/>
  <c r="J65" i="17"/>
  <c r="H65" i="17"/>
  <c r="I65" i="17" s="1"/>
  <c r="G65" i="17"/>
  <c r="F65" i="17"/>
  <c r="J64" i="17"/>
  <c r="H64" i="17"/>
  <c r="I64" i="17" s="1"/>
  <c r="G64" i="17"/>
  <c r="F64" i="17"/>
  <c r="J63" i="17"/>
  <c r="H63" i="17"/>
  <c r="G63" i="17"/>
  <c r="F63" i="17"/>
  <c r="J62" i="17"/>
  <c r="H62" i="17"/>
  <c r="G62" i="17"/>
  <c r="F62" i="17"/>
  <c r="J61" i="17"/>
  <c r="H61" i="17"/>
  <c r="G61" i="17"/>
  <c r="F61" i="17"/>
  <c r="J60" i="17"/>
  <c r="H60" i="17"/>
  <c r="I60" i="17" s="1"/>
  <c r="G60" i="17"/>
  <c r="F60" i="17"/>
  <c r="J59" i="17"/>
  <c r="H59" i="17"/>
  <c r="I59" i="17" s="1"/>
  <c r="G59" i="17"/>
  <c r="F59" i="17"/>
  <c r="J58" i="17"/>
  <c r="H58" i="17"/>
  <c r="I58" i="17" s="1"/>
  <c r="G58" i="17"/>
  <c r="F58" i="17"/>
  <c r="J57" i="17"/>
  <c r="H57" i="17"/>
  <c r="I57" i="17" s="1"/>
  <c r="G57" i="17"/>
  <c r="F57" i="17"/>
  <c r="J56" i="17"/>
  <c r="I56" i="17"/>
  <c r="H56" i="17"/>
  <c r="G56" i="17"/>
  <c r="F56" i="17"/>
  <c r="J55" i="17"/>
  <c r="H55" i="17"/>
  <c r="G55" i="17"/>
  <c r="F55" i="17"/>
  <c r="J54" i="17"/>
  <c r="H54" i="17"/>
  <c r="G54" i="17"/>
  <c r="F54" i="17"/>
  <c r="J53" i="17"/>
  <c r="H53" i="17"/>
  <c r="G53" i="17"/>
  <c r="F53" i="17"/>
  <c r="J52" i="17"/>
  <c r="H52" i="17"/>
  <c r="G52" i="17"/>
  <c r="F52" i="17"/>
  <c r="J51" i="17"/>
  <c r="H51" i="17"/>
  <c r="G51" i="17"/>
  <c r="F51" i="17"/>
  <c r="J50" i="17"/>
  <c r="H50" i="17"/>
  <c r="G50" i="17"/>
  <c r="F50" i="17"/>
  <c r="J49" i="17"/>
  <c r="H49" i="17"/>
  <c r="G49" i="17"/>
  <c r="F49" i="17"/>
  <c r="J48" i="17"/>
  <c r="H48" i="17"/>
  <c r="G48" i="17"/>
  <c r="F48" i="17"/>
  <c r="J47" i="17"/>
  <c r="H47" i="17"/>
  <c r="G47" i="17"/>
  <c r="F47" i="17"/>
  <c r="J46" i="17"/>
  <c r="H46" i="17"/>
  <c r="G46" i="17"/>
  <c r="F46" i="17"/>
  <c r="J45" i="17"/>
  <c r="H45" i="17"/>
  <c r="G45" i="17"/>
  <c r="F45" i="17"/>
  <c r="J44" i="17"/>
  <c r="H44" i="17"/>
  <c r="G44" i="17"/>
  <c r="F44" i="17"/>
  <c r="J43" i="17"/>
  <c r="H43" i="17"/>
  <c r="G43" i="17"/>
  <c r="F43" i="17"/>
  <c r="J42" i="17"/>
  <c r="H42" i="17"/>
  <c r="G42" i="17"/>
  <c r="F42" i="17"/>
  <c r="J41" i="17"/>
  <c r="H41" i="17"/>
  <c r="G41" i="17"/>
  <c r="F41" i="17"/>
  <c r="J40" i="17"/>
  <c r="H40" i="17"/>
  <c r="G40" i="17"/>
  <c r="F40" i="17"/>
  <c r="J39" i="17"/>
  <c r="H39" i="17"/>
  <c r="G39" i="17"/>
  <c r="F39" i="17"/>
  <c r="J38" i="17"/>
  <c r="H38" i="17"/>
  <c r="G38" i="17"/>
  <c r="F38" i="17"/>
  <c r="J37" i="17"/>
  <c r="H37" i="17"/>
  <c r="G37" i="17"/>
  <c r="F37" i="17"/>
  <c r="J36" i="17"/>
  <c r="H36" i="17"/>
  <c r="G36" i="17"/>
  <c r="F36" i="17"/>
  <c r="J35" i="17"/>
  <c r="H35" i="17"/>
  <c r="G35" i="17"/>
  <c r="F35" i="17"/>
  <c r="J34" i="17"/>
  <c r="H34" i="17"/>
  <c r="G34" i="17"/>
  <c r="F34" i="17"/>
  <c r="J33" i="17"/>
  <c r="H33" i="17"/>
  <c r="G33" i="17"/>
  <c r="F33" i="17"/>
  <c r="J32" i="17"/>
  <c r="H32" i="17"/>
  <c r="G32" i="17"/>
  <c r="F32" i="17"/>
  <c r="J31" i="17"/>
  <c r="H31" i="17"/>
  <c r="G31" i="17"/>
  <c r="F31" i="17"/>
  <c r="J30" i="17"/>
  <c r="H30" i="17"/>
  <c r="G30" i="17"/>
  <c r="F30" i="17"/>
  <c r="J29" i="17"/>
  <c r="H29" i="17"/>
  <c r="G29" i="17"/>
  <c r="F29" i="17"/>
  <c r="J28" i="17"/>
  <c r="H28" i="17"/>
  <c r="G28" i="17"/>
  <c r="F28" i="17"/>
  <c r="J27" i="17"/>
  <c r="H27" i="17"/>
  <c r="G27" i="17"/>
  <c r="F27" i="17"/>
  <c r="J26" i="17"/>
  <c r="H26" i="17"/>
  <c r="G26" i="17"/>
  <c r="F26" i="17"/>
  <c r="J25" i="17"/>
  <c r="H25" i="17"/>
  <c r="I25" i="17" s="1"/>
  <c r="G25" i="17"/>
  <c r="F25" i="17"/>
  <c r="J24" i="17"/>
  <c r="H24" i="17"/>
  <c r="I24" i="17" s="1"/>
  <c r="G24" i="17"/>
  <c r="F24" i="17"/>
  <c r="J23" i="17"/>
  <c r="H23" i="17"/>
  <c r="G23" i="17"/>
  <c r="F23" i="17"/>
  <c r="J22" i="17"/>
  <c r="H22" i="17"/>
  <c r="G22" i="17"/>
  <c r="F22" i="17"/>
  <c r="J21" i="17"/>
  <c r="H21" i="17"/>
  <c r="G21" i="17"/>
  <c r="F21" i="17"/>
  <c r="J20" i="17"/>
  <c r="H20" i="17"/>
  <c r="G20" i="17"/>
  <c r="F20" i="17"/>
  <c r="J19" i="17"/>
  <c r="H19" i="17"/>
  <c r="G19" i="17"/>
  <c r="F19" i="17"/>
  <c r="J18" i="17"/>
  <c r="H18" i="17"/>
  <c r="G18" i="17"/>
  <c r="F18" i="17"/>
  <c r="J17" i="17"/>
  <c r="H17" i="17"/>
  <c r="I17" i="17" s="1"/>
  <c r="G17" i="17"/>
  <c r="F17" i="17"/>
  <c r="J16" i="17"/>
  <c r="H16" i="17"/>
  <c r="I16" i="17" s="1"/>
  <c r="G16" i="17"/>
  <c r="F16" i="17"/>
  <c r="J15" i="17"/>
  <c r="H15" i="17"/>
  <c r="G15" i="17"/>
  <c r="F15" i="17"/>
  <c r="J14" i="17"/>
  <c r="H14" i="17"/>
  <c r="G14" i="17"/>
  <c r="F14" i="17"/>
  <c r="J13" i="17"/>
  <c r="H13" i="17"/>
  <c r="G13" i="17"/>
  <c r="F13" i="17"/>
  <c r="J12" i="17"/>
  <c r="H12" i="17"/>
  <c r="I12" i="17" s="1"/>
  <c r="G12" i="17"/>
  <c r="F12" i="17"/>
  <c r="J11" i="17"/>
  <c r="H11" i="17"/>
  <c r="I11" i="17" s="1"/>
  <c r="G11" i="17"/>
  <c r="F11" i="17"/>
  <c r="J10" i="17"/>
  <c r="H10" i="17"/>
  <c r="I10" i="17" s="1"/>
  <c r="G10" i="17"/>
  <c r="F10" i="17"/>
  <c r="J9" i="17"/>
  <c r="H9" i="17"/>
  <c r="I9" i="17" s="1"/>
  <c r="G9" i="17"/>
  <c r="F9" i="17"/>
  <c r="J8" i="17"/>
  <c r="H8" i="17"/>
  <c r="I8" i="17" s="1"/>
  <c r="G8" i="17"/>
  <c r="F8" i="17"/>
  <c r="J7" i="17"/>
  <c r="H7" i="17"/>
  <c r="G7" i="17"/>
  <c r="F7" i="17"/>
  <c r="J6" i="17"/>
  <c r="H6" i="17"/>
  <c r="G6" i="17"/>
  <c r="F6" i="17"/>
  <c r="J5" i="17"/>
  <c r="H5" i="17"/>
  <c r="G5" i="17"/>
  <c r="F5" i="17"/>
  <c r="J4" i="17"/>
  <c r="H4" i="17"/>
  <c r="I4" i="17" s="1"/>
  <c r="G4" i="17"/>
  <c r="F4" i="17"/>
  <c r="J3" i="17"/>
  <c r="H3" i="17"/>
  <c r="I3" i="17" s="1"/>
  <c r="G3" i="17"/>
  <c r="F3" i="17"/>
  <c r="J2" i="17"/>
  <c r="H2" i="17"/>
  <c r="I2" i="17" s="1"/>
  <c r="G2" i="17"/>
  <c r="F2" i="17"/>
  <c r="J26" i="21"/>
  <c r="H26" i="21"/>
  <c r="G26" i="21"/>
  <c r="F26" i="21"/>
  <c r="J25" i="21"/>
  <c r="H25" i="21"/>
  <c r="G25" i="21"/>
  <c r="F25" i="21"/>
  <c r="J24" i="21"/>
  <c r="H24" i="21"/>
  <c r="G24" i="21"/>
  <c r="F24" i="21"/>
  <c r="J23" i="21"/>
  <c r="H23" i="21"/>
  <c r="G23" i="21"/>
  <c r="F23" i="21"/>
  <c r="J22" i="21"/>
  <c r="H22" i="21"/>
  <c r="G22" i="21"/>
  <c r="F22" i="21"/>
  <c r="J21" i="21"/>
  <c r="H21" i="21"/>
  <c r="G21" i="21"/>
  <c r="F21" i="21"/>
  <c r="J20" i="21"/>
  <c r="H20" i="21"/>
  <c r="I20" i="21" s="1"/>
  <c r="G20" i="21"/>
  <c r="F20" i="21"/>
  <c r="J19" i="21"/>
  <c r="H19" i="21"/>
  <c r="I19" i="21" s="1"/>
  <c r="G19" i="21"/>
  <c r="F19" i="21"/>
  <c r="J18" i="21"/>
  <c r="H18" i="21"/>
  <c r="G18" i="21"/>
  <c r="F18" i="21"/>
  <c r="J17" i="21"/>
  <c r="H17" i="21"/>
  <c r="G17" i="21"/>
  <c r="F17" i="21"/>
  <c r="J16" i="21"/>
  <c r="H16" i="21"/>
  <c r="G16" i="21"/>
  <c r="F16" i="21"/>
  <c r="J15" i="21"/>
  <c r="H15" i="21"/>
  <c r="G15" i="21"/>
  <c r="F15" i="21"/>
  <c r="J14" i="21"/>
  <c r="H14" i="21"/>
  <c r="G14" i="21"/>
  <c r="F14" i="21"/>
  <c r="J13" i="21"/>
  <c r="H13" i="21"/>
  <c r="G13" i="21"/>
  <c r="F13" i="21"/>
  <c r="J12" i="21"/>
  <c r="H12" i="21"/>
  <c r="G12" i="21"/>
  <c r="F12" i="21"/>
  <c r="J11" i="21"/>
  <c r="H11" i="21"/>
  <c r="G11" i="21"/>
  <c r="F11" i="21"/>
  <c r="J10" i="21"/>
  <c r="H10" i="21"/>
  <c r="G10" i="21"/>
  <c r="F10" i="21"/>
  <c r="J9" i="21"/>
  <c r="H9" i="21"/>
  <c r="G9" i="21"/>
  <c r="F9" i="21"/>
  <c r="J8" i="21"/>
  <c r="H8" i="21"/>
  <c r="G8" i="21"/>
  <c r="F8" i="21"/>
  <c r="J7" i="21"/>
  <c r="H7" i="21"/>
  <c r="G7" i="21"/>
  <c r="F7" i="21"/>
  <c r="J6" i="21"/>
  <c r="H6" i="21"/>
  <c r="G6" i="21"/>
  <c r="F6" i="21"/>
  <c r="J5" i="21"/>
  <c r="H5" i="21"/>
  <c r="G5" i="21"/>
  <c r="F5" i="21"/>
  <c r="J4" i="21"/>
  <c r="H4" i="21"/>
  <c r="G4" i="21"/>
  <c r="F4" i="21"/>
  <c r="J3" i="21"/>
  <c r="H3" i="21"/>
  <c r="G3" i="21"/>
  <c r="F3" i="21"/>
  <c r="J2" i="21"/>
  <c r="H2" i="21"/>
  <c r="G2" i="21"/>
  <c r="F2" i="21"/>
  <c r="J90" i="2"/>
  <c r="H90" i="2"/>
  <c r="I90" i="2" s="1"/>
  <c r="G90" i="2"/>
  <c r="F90" i="2"/>
  <c r="J89" i="2"/>
  <c r="I89" i="2"/>
  <c r="G89" i="2"/>
  <c r="F89" i="2"/>
  <c r="J88" i="2"/>
  <c r="I88" i="2"/>
  <c r="G88" i="2"/>
  <c r="F88" i="2"/>
  <c r="J87" i="2"/>
  <c r="G87" i="2"/>
  <c r="F87" i="2"/>
  <c r="J86" i="2"/>
  <c r="I86" i="2"/>
  <c r="G86" i="2"/>
  <c r="F86" i="2"/>
  <c r="J85" i="2"/>
  <c r="I85" i="2"/>
  <c r="G85" i="2"/>
  <c r="F85" i="2"/>
  <c r="J84" i="2"/>
  <c r="I84" i="2"/>
  <c r="G84" i="2"/>
  <c r="F84" i="2"/>
  <c r="J83" i="2"/>
  <c r="I83" i="2"/>
  <c r="G83" i="2"/>
  <c r="F83" i="2"/>
  <c r="J82" i="2"/>
  <c r="I82" i="2"/>
  <c r="G82" i="2"/>
  <c r="F82" i="2"/>
  <c r="J81" i="2"/>
  <c r="I81" i="2"/>
  <c r="G81" i="2"/>
  <c r="F81" i="2"/>
  <c r="J80" i="2"/>
  <c r="I80" i="2"/>
  <c r="G80" i="2"/>
  <c r="F80" i="2"/>
  <c r="J79" i="2"/>
  <c r="G79" i="2"/>
  <c r="F79" i="2"/>
  <c r="J78" i="2"/>
  <c r="G78" i="2"/>
  <c r="F78" i="2"/>
  <c r="J77" i="2"/>
  <c r="I77" i="2"/>
  <c r="G77" i="2"/>
  <c r="F77" i="2"/>
  <c r="J76" i="2"/>
  <c r="I76" i="2"/>
  <c r="G76" i="2"/>
  <c r="F76" i="2"/>
  <c r="J75" i="2"/>
  <c r="I75" i="2"/>
  <c r="G75" i="2"/>
  <c r="F75" i="2"/>
  <c r="J74" i="2"/>
  <c r="I74" i="2"/>
  <c r="G74" i="2"/>
  <c r="F74" i="2"/>
  <c r="J73" i="2"/>
  <c r="I73" i="2"/>
  <c r="G73" i="2"/>
  <c r="F73" i="2"/>
  <c r="J72" i="2"/>
  <c r="I72" i="2"/>
  <c r="G72" i="2"/>
  <c r="F72" i="2"/>
  <c r="J71" i="2"/>
  <c r="I71" i="2"/>
  <c r="G71" i="2"/>
  <c r="F71" i="2"/>
  <c r="J70" i="2"/>
  <c r="I70" i="2"/>
  <c r="G70" i="2"/>
  <c r="F70" i="2"/>
  <c r="J69" i="2"/>
  <c r="I69" i="2"/>
  <c r="G69" i="2"/>
  <c r="F69" i="2"/>
  <c r="J68" i="2"/>
  <c r="I68" i="2"/>
  <c r="G68" i="2"/>
  <c r="F68" i="2"/>
  <c r="J67" i="2"/>
  <c r="I67" i="2"/>
  <c r="G67" i="2"/>
  <c r="F67" i="2"/>
  <c r="J66" i="2"/>
  <c r="I66" i="2"/>
  <c r="G66" i="2"/>
  <c r="F66" i="2"/>
  <c r="J65" i="2"/>
  <c r="I65" i="2"/>
  <c r="G65" i="2"/>
  <c r="F65" i="2"/>
  <c r="J64" i="2"/>
  <c r="G64" i="2"/>
  <c r="F64" i="2"/>
  <c r="J63" i="2"/>
  <c r="G63" i="2"/>
  <c r="F63" i="2"/>
  <c r="J62" i="2"/>
  <c r="G62" i="2"/>
  <c r="F62" i="2"/>
  <c r="J61" i="2"/>
  <c r="I61" i="2"/>
  <c r="G61" i="2"/>
  <c r="F61" i="2"/>
  <c r="J60" i="2"/>
  <c r="I60" i="2"/>
  <c r="G60" i="2"/>
  <c r="F60" i="2"/>
  <c r="J59" i="2"/>
  <c r="I59" i="2"/>
  <c r="G59" i="2"/>
  <c r="F59" i="2"/>
  <c r="J58" i="2"/>
  <c r="I58" i="2"/>
  <c r="G58" i="2"/>
  <c r="F58" i="2"/>
  <c r="J57" i="2"/>
  <c r="I57" i="2"/>
  <c r="G57" i="2"/>
  <c r="F57" i="2"/>
  <c r="J56" i="2"/>
  <c r="I56" i="2"/>
  <c r="G56" i="2"/>
  <c r="F56" i="2"/>
  <c r="J55" i="2"/>
  <c r="I55" i="2"/>
  <c r="G55" i="2"/>
  <c r="F55" i="2"/>
  <c r="J54" i="2"/>
  <c r="I54" i="2"/>
  <c r="G54" i="2"/>
  <c r="F54" i="2"/>
  <c r="J53" i="2"/>
  <c r="I53" i="2"/>
  <c r="G53" i="2"/>
  <c r="F53" i="2"/>
  <c r="J52" i="2"/>
  <c r="I52" i="2"/>
  <c r="G52" i="2"/>
  <c r="F52" i="2"/>
  <c r="J51" i="2"/>
  <c r="I51" i="2"/>
  <c r="G51" i="2"/>
  <c r="F51" i="2"/>
  <c r="J50" i="2"/>
  <c r="I50" i="2"/>
  <c r="G50" i="2"/>
  <c r="F50" i="2"/>
  <c r="J49" i="2"/>
  <c r="I49" i="2"/>
  <c r="G49" i="2"/>
  <c r="F49" i="2"/>
  <c r="J48" i="2"/>
  <c r="G48" i="2"/>
  <c r="F48" i="2"/>
  <c r="J47" i="2"/>
  <c r="G47" i="2"/>
  <c r="F47" i="2"/>
  <c r="J46" i="2"/>
  <c r="G46" i="2"/>
  <c r="F46" i="2"/>
  <c r="J45" i="2"/>
  <c r="I45" i="2"/>
  <c r="G45" i="2"/>
  <c r="F45" i="2"/>
  <c r="J44" i="2"/>
  <c r="I44" i="2"/>
  <c r="G44" i="2"/>
  <c r="F44" i="2"/>
  <c r="J43" i="2"/>
  <c r="I43" i="2"/>
  <c r="G43" i="2"/>
  <c r="F43" i="2"/>
  <c r="J42" i="2"/>
  <c r="I42" i="2"/>
  <c r="G42" i="2"/>
  <c r="F42" i="2"/>
  <c r="J41" i="2"/>
  <c r="I41" i="2"/>
  <c r="G41" i="2"/>
  <c r="F41" i="2"/>
  <c r="J40" i="2"/>
  <c r="I40" i="2"/>
  <c r="G40" i="2"/>
  <c r="F40" i="2"/>
  <c r="J39" i="2"/>
  <c r="I39" i="2"/>
  <c r="G39" i="2"/>
  <c r="F39" i="2"/>
  <c r="J38" i="2"/>
  <c r="I38" i="2"/>
  <c r="G38" i="2"/>
  <c r="F38" i="2"/>
  <c r="J37" i="2"/>
  <c r="I37" i="2"/>
  <c r="G37" i="2"/>
  <c r="F37" i="2"/>
  <c r="J36" i="2"/>
  <c r="I36" i="2"/>
  <c r="G36" i="2"/>
  <c r="F36" i="2"/>
  <c r="J35" i="2"/>
  <c r="I35" i="2"/>
  <c r="G35" i="2"/>
  <c r="F35" i="2"/>
  <c r="J34" i="2"/>
  <c r="I34" i="2"/>
  <c r="G34" i="2"/>
  <c r="F34" i="2"/>
  <c r="J33" i="2"/>
  <c r="I33" i="2"/>
  <c r="G33" i="2"/>
  <c r="F33" i="2"/>
  <c r="J32" i="2"/>
  <c r="G32" i="2"/>
  <c r="F32" i="2"/>
  <c r="J31" i="2"/>
  <c r="G31" i="2"/>
  <c r="F31" i="2"/>
  <c r="J30" i="2"/>
  <c r="G30" i="2"/>
  <c r="F30" i="2"/>
  <c r="J29" i="2"/>
  <c r="I29" i="2"/>
  <c r="G29" i="2"/>
  <c r="F29" i="2"/>
  <c r="J28" i="2"/>
  <c r="I28" i="2"/>
  <c r="G28" i="2"/>
  <c r="F28" i="2"/>
  <c r="J27" i="2"/>
  <c r="I27" i="2"/>
  <c r="G27" i="2"/>
  <c r="F27" i="2"/>
  <c r="J26" i="2"/>
  <c r="I26" i="2"/>
  <c r="G26" i="2"/>
  <c r="F26" i="2"/>
  <c r="J25" i="2"/>
  <c r="I25" i="2"/>
  <c r="G25" i="2"/>
  <c r="F25" i="2"/>
  <c r="J24" i="2"/>
  <c r="I24" i="2"/>
  <c r="G24" i="2"/>
  <c r="F24" i="2"/>
  <c r="J23" i="2"/>
  <c r="I23" i="2"/>
  <c r="G23" i="2"/>
  <c r="F23" i="2"/>
  <c r="J22" i="2"/>
  <c r="I22" i="2"/>
  <c r="G22" i="2"/>
  <c r="F22" i="2"/>
  <c r="J21" i="2"/>
  <c r="I21" i="2"/>
  <c r="G21" i="2"/>
  <c r="F21" i="2"/>
  <c r="J20" i="2"/>
  <c r="I20" i="2"/>
  <c r="G20" i="2"/>
  <c r="F20" i="2"/>
  <c r="J19" i="2"/>
  <c r="I19" i="2"/>
  <c r="G19" i="2"/>
  <c r="F19" i="2"/>
  <c r="J18" i="2"/>
  <c r="I18" i="2"/>
  <c r="G18" i="2"/>
  <c r="F18" i="2"/>
  <c r="J17" i="2"/>
  <c r="I17" i="2"/>
  <c r="G17" i="2"/>
  <c r="F17" i="2"/>
  <c r="J16" i="2"/>
  <c r="G16" i="2"/>
  <c r="F16" i="2"/>
  <c r="J15" i="2"/>
  <c r="G15" i="2"/>
  <c r="F15" i="2"/>
  <c r="J14" i="2"/>
  <c r="G14" i="2"/>
  <c r="F14" i="2"/>
  <c r="J13" i="2"/>
  <c r="I13" i="2"/>
  <c r="G13" i="2"/>
  <c r="F13" i="2"/>
  <c r="J12" i="2"/>
  <c r="I12" i="2"/>
  <c r="G12" i="2"/>
  <c r="F12" i="2"/>
  <c r="J11" i="2"/>
  <c r="I11" i="2"/>
  <c r="G11" i="2"/>
  <c r="F11" i="2"/>
  <c r="J10" i="2"/>
  <c r="I10" i="2"/>
  <c r="G10" i="2"/>
  <c r="F10" i="2"/>
  <c r="J9" i="2"/>
  <c r="I9" i="2"/>
  <c r="G9" i="2"/>
  <c r="F9" i="2"/>
  <c r="J8" i="2"/>
  <c r="I8" i="2"/>
  <c r="G8" i="2"/>
  <c r="F8" i="2"/>
  <c r="J7" i="2"/>
  <c r="I7" i="2"/>
  <c r="G7" i="2"/>
  <c r="F7" i="2"/>
  <c r="J6" i="2"/>
  <c r="I6" i="2"/>
  <c r="G6" i="2"/>
  <c r="F6" i="2"/>
  <c r="J5" i="2"/>
  <c r="I5" i="2"/>
  <c r="G5" i="2"/>
  <c r="F5" i="2"/>
  <c r="J4" i="2"/>
  <c r="I4" i="2"/>
  <c r="G4" i="2"/>
  <c r="F4" i="2"/>
  <c r="J3" i="2"/>
  <c r="I3" i="2"/>
  <c r="G3" i="2"/>
  <c r="F3" i="2"/>
  <c r="J2" i="2"/>
  <c r="I2" i="2"/>
  <c r="G2" i="2"/>
  <c r="F2" i="2"/>
  <c r="C78" i="27"/>
  <c r="I77" i="27"/>
  <c r="G77" i="27"/>
  <c r="E77" i="27"/>
  <c r="C77" i="27"/>
  <c r="I76" i="27"/>
  <c r="G76" i="27"/>
  <c r="E76" i="27"/>
  <c r="C76" i="27"/>
  <c r="I75" i="27"/>
  <c r="G75" i="27"/>
  <c r="E75" i="27"/>
  <c r="C75" i="27"/>
  <c r="I74" i="27"/>
  <c r="G74" i="27"/>
  <c r="E74" i="27"/>
  <c r="C74" i="27"/>
  <c r="I73" i="27"/>
  <c r="G73" i="27"/>
  <c r="E73" i="27"/>
  <c r="C73" i="27"/>
  <c r="I72" i="27"/>
  <c r="G72" i="27"/>
  <c r="E72" i="27"/>
  <c r="C72" i="27"/>
  <c r="I71" i="27"/>
  <c r="G71" i="27"/>
  <c r="E71" i="27"/>
  <c r="C71" i="27"/>
  <c r="I70" i="27"/>
  <c r="G70" i="27"/>
  <c r="E70" i="27"/>
  <c r="C70" i="27"/>
  <c r="I69" i="27"/>
  <c r="G69" i="27"/>
  <c r="E69" i="27"/>
  <c r="C69" i="27"/>
  <c r="I68" i="27"/>
  <c r="G68" i="27"/>
  <c r="E68" i="27"/>
  <c r="C68" i="27"/>
  <c r="I67" i="27"/>
  <c r="G67" i="27"/>
  <c r="E67" i="27"/>
  <c r="C67" i="27"/>
  <c r="I66" i="27"/>
  <c r="G66" i="27"/>
  <c r="E66" i="27"/>
  <c r="C66" i="27"/>
  <c r="I65" i="27"/>
  <c r="G65" i="27"/>
  <c r="E65" i="27"/>
  <c r="C65" i="27"/>
  <c r="I64" i="27"/>
  <c r="G64" i="27"/>
  <c r="E64" i="27"/>
  <c r="C64" i="27"/>
  <c r="I63" i="27"/>
  <c r="G63" i="27"/>
  <c r="E63" i="27"/>
  <c r="C63" i="27"/>
  <c r="I62" i="27"/>
  <c r="G62" i="27"/>
  <c r="E62" i="27"/>
  <c r="C62" i="27"/>
  <c r="I61" i="27"/>
  <c r="G61" i="27"/>
  <c r="E61" i="27"/>
  <c r="C61" i="27"/>
  <c r="I60" i="27"/>
  <c r="G60" i="27"/>
  <c r="E60" i="27"/>
  <c r="C60" i="27"/>
  <c r="I59" i="27"/>
  <c r="G59" i="27"/>
  <c r="E59" i="27"/>
  <c r="C59" i="27"/>
  <c r="I58" i="27"/>
  <c r="G58" i="27"/>
  <c r="E58" i="27"/>
  <c r="C58" i="27"/>
  <c r="I57" i="27"/>
  <c r="G57" i="27"/>
  <c r="E57" i="27"/>
  <c r="C57" i="27"/>
  <c r="I56" i="27"/>
  <c r="G56" i="27"/>
  <c r="E56" i="27"/>
  <c r="C56" i="27"/>
  <c r="I55" i="27"/>
  <c r="G55" i="27"/>
  <c r="E55" i="27"/>
  <c r="C55" i="27"/>
  <c r="I54" i="27"/>
  <c r="G54" i="27"/>
  <c r="E54" i="27"/>
  <c r="C54" i="27"/>
  <c r="I53" i="27"/>
  <c r="G53" i="27"/>
  <c r="E53" i="27"/>
  <c r="C53" i="27"/>
  <c r="I52" i="27"/>
  <c r="G52" i="27"/>
  <c r="E52" i="27"/>
  <c r="C52" i="27"/>
  <c r="I51" i="27"/>
  <c r="G51" i="27"/>
  <c r="E51" i="27"/>
  <c r="C51" i="27"/>
  <c r="I50" i="27"/>
  <c r="G50" i="27"/>
  <c r="E50" i="27"/>
  <c r="C50" i="27"/>
  <c r="I49" i="27"/>
  <c r="G49" i="27"/>
  <c r="E49" i="27"/>
  <c r="C49" i="27"/>
  <c r="I48" i="27"/>
  <c r="G48" i="27"/>
  <c r="E48" i="27"/>
  <c r="C48" i="27"/>
  <c r="I47" i="27"/>
  <c r="G47" i="27"/>
  <c r="E47" i="27"/>
  <c r="C47" i="27"/>
  <c r="I46" i="27"/>
  <c r="G46" i="27"/>
  <c r="E46" i="27"/>
  <c r="C46" i="27"/>
  <c r="I45" i="27"/>
  <c r="G45" i="27"/>
  <c r="E45" i="27"/>
  <c r="C45" i="27"/>
  <c r="I44" i="27"/>
  <c r="G44" i="27"/>
  <c r="E44" i="27"/>
  <c r="C44" i="27"/>
  <c r="I43" i="27"/>
  <c r="G43" i="27"/>
  <c r="E43" i="27"/>
  <c r="C43" i="27"/>
  <c r="I42" i="27"/>
  <c r="G42" i="27"/>
  <c r="E42" i="27"/>
  <c r="C42" i="27"/>
  <c r="I41" i="27"/>
  <c r="G41" i="27"/>
  <c r="E41" i="27"/>
  <c r="C41" i="27"/>
  <c r="I40" i="27"/>
  <c r="G40" i="27"/>
  <c r="E40" i="27"/>
  <c r="C40" i="27"/>
  <c r="I39" i="27"/>
  <c r="G39" i="27"/>
  <c r="E39" i="27"/>
  <c r="C39" i="27"/>
  <c r="I38" i="27"/>
  <c r="G38" i="27"/>
  <c r="E38" i="27"/>
  <c r="C38" i="27"/>
  <c r="I37" i="27"/>
  <c r="G37" i="27"/>
  <c r="E37" i="27"/>
  <c r="C37" i="27"/>
  <c r="I36" i="27"/>
  <c r="G36" i="27"/>
  <c r="E36" i="27"/>
  <c r="C36" i="27"/>
  <c r="I35" i="27"/>
  <c r="G35" i="27"/>
  <c r="E35" i="27"/>
  <c r="C35" i="27"/>
  <c r="I34" i="27"/>
  <c r="G34" i="27"/>
  <c r="E34" i="27"/>
  <c r="C34" i="27"/>
  <c r="I33" i="27"/>
  <c r="G33" i="27"/>
  <c r="E33" i="27"/>
  <c r="C33" i="27"/>
  <c r="I32" i="27"/>
  <c r="G32" i="27"/>
  <c r="E32" i="27"/>
  <c r="C32" i="27"/>
  <c r="I31" i="27"/>
  <c r="G31" i="27"/>
  <c r="E31" i="27"/>
  <c r="C31" i="27"/>
  <c r="I30" i="27"/>
  <c r="G30" i="27"/>
  <c r="E30" i="27"/>
  <c r="C30" i="27"/>
  <c r="I29" i="27"/>
  <c r="G29" i="27"/>
  <c r="E29" i="27"/>
  <c r="C29" i="27"/>
  <c r="I28" i="27"/>
  <c r="G28" i="27"/>
  <c r="E28" i="27"/>
  <c r="C28" i="27"/>
  <c r="I27" i="27"/>
  <c r="G27" i="27"/>
  <c r="E27" i="27"/>
  <c r="C27" i="27"/>
  <c r="I26" i="27"/>
  <c r="G26" i="27"/>
  <c r="E26" i="27"/>
  <c r="C26" i="27"/>
  <c r="I25" i="27"/>
  <c r="G25" i="27"/>
  <c r="E25" i="27"/>
  <c r="C25" i="27"/>
  <c r="I24" i="27"/>
  <c r="G24" i="27"/>
  <c r="E24" i="27"/>
  <c r="C24" i="27"/>
  <c r="I23" i="27"/>
  <c r="G23" i="27"/>
  <c r="E23" i="27"/>
  <c r="C23" i="27"/>
  <c r="I22" i="27"/>
  <c r="G22" i="27"/>
  <c r="E22" i="27"/>
  <c r="C22" i="27"/>
  <c r="I21" i="27"/>
  <c r="G21" i="27"/>
  <c r="E21" i="27"/>
  <c r="C21" i="27"/>
  <c r="I20" i="27"/>
  <c r="G20" i="27"/>
  <c r="E20" i="27"/>
  <c r="C20" i="27"/>
  <c r="I19" i="27"/>
  <c r="G19" i="27"/>
  <c r="E19" i="27"/>
  <c r="C19" i="27"/>
  <c r="I18" i="27"/>
  <c r="G18" i="27"/>
  <c r="E18" i="27"/>
  <c r="C18" i="27"/>
  <c r="I17" i="27"/>
  <c r="G17" i="27"/>
  <c r="E17" i="27"/>
  <c r="C17" i="27"/>
  <c r="I16" i="27"/>
  <c r="G16" i="27"/>
  <c r="E16" i="27"/>
  <c r="C16" i="27"/>
  <c r="I15" i="27"/>
  <c r="G15" i="27"/>
  <c r="E15" i="27"/>
  <c r="C15" i="27"/>
  <c r="I14" i="27"/>
  <c r="G14" i="27"/>
  <c r="E14" i="27"/>
  <c r="C14" i="27"/>
  <c r="I13" i="27"/>
  <c r="G13" i="27"/>
  <c r="E13" i="27"/>
  <c r="C13" i="27"/>
  <c r="I12" i="27"/>
  <c r="G12" i="27"/>
  <c r="E12" i="27"/>
  <c r="C12" i="27"/>
  <c r="I11" i="27"/>
  <c r="G11" i="27"/>
  <c r="E11" i="27"/>
  <c r="C11" i="27"/>
  <c r="I10" i="27"/>
  <c r="G10" i="27"/>
  <c r="E10" i="27"/>
  <c r="C10" i="27"/>
  <c r="I9" i="27"/>
  <c r="G9" i="27"/>
  <c r="E9" i="27"/>
  <c r="C9" i="27"/>
  <c r="I8" i="27"/>
  <c r="G8" i="27"/>
  <c r="E8" i="27"/>
  <c r="C8" i="27"/>
  <c r="I7" i="27"/>
  <c r="G7" i="27"/>
  <c r="E7" i="27"/>
  <c r="C7" i="27"/>
  <c r="I6" i="27"/>
  <c r="G6" i="27"/>
  <c r="E6" i="27"/>
  <c r="C6" i="27"/>
  <c r="I5" i="27"/>
  <c r="G5" i="27"/>
  <c r="E5" i="27"/>
  <c r="C5" i="27"/>
  <c r="I4" i="27"/>
  <c r="G4" i="27"/>
  <c r="E4" i="27"/>
  <c r="C4" i="27"/>
  <c r="I3" i="27"/>
  <c r="G3" i="27"/>
  <c r="E3" i="27"/>
  <c r="C3" i="27"/>
  <c r="I2" i="27"/>
  <c r="G2" i="27"/>
  <c r="E2" i="27"/>
  <c r="C2" i="27"/>
  <c r="I53" i="26" l="1"/>
  <c r="I54" i="26"/>
  <c r="I55" i="26"/>
  <c r="I56" i="26"/>
  <c r="I57" i="26"/>
  <c r="I59" i="26"/>
  <c r="I60" i="26"/>
  <c r="I61" i="26"/>
  <c r="I62" i="26"/>
  <c r="I63" i="26"/>
  <c r="I64" i="26"/>
  <c r="I65" i="26"/>
  <c r="I66" i="26"/>
  <c r="I67" i="26"/>
  <c r="I68" i="26"/>
  <c r="I71" i="26"/>
  <c r="I73" i="26"/>
  <c r="I74" i="26"/>
  <c r="I75" i="26"/>
  <c r="I76" i="26"/>
  <c r="I34" i="26"/>
  <c r="I35" i="26"/>
  <c r="I36" i="26"/>
  <c r="I39" i="26"/>
  <c r="I40" i="26"/>
  <c r="I41" i="26"/>
  <c r="I42" i="26"/>
  <c r="I43" i="26"/>
  <c r="I44" i="26"/>
  <c r="I47" i="26"/>
  <c r="I48" i="26"/>
  <c r="I49" i="26"/>
  <c r="I50" i="26"/>
  <c r="I51" i="26"/>
  <c r="I52" i="26"/>
  <c r="I25" i="21"/>
  <c r="I21" i="21"/>
  <c r="I2" i="21"/>
  <c r="I3" i="21"/>
  <c r="I9" i="21"/>
  <c r="I11" i="21"/>
  <c r="I12" i="21"/>
  <c r="I13" i="21"/>
  <c r="I17" i="21"/>
  <c r="I18" i="21"/>
  <c r="I4" i="21"/>
  <c r="I18" i="23"/>
  <c r="I19" i="23"/>
  <c r="I2" i="23"/>
  <c r="I3" i="23"/>
  <c r="I4" i="23"/>
  <c r="I5" i="23"/>
  <c r="I6" i="23"/>
  <c r="I18" i="17"/>
  <c r="I19" i="17"/>
  <c r="I20" i="17"/>
  <c r="I72" i="17"/>
  <c r="I73" i="17"/>
  <c r="I74" i="17"/>
  <c r="I75" i="17"/>
  <c r="I76" i="17"/>
  <c r="I80" i="17"/>
  <c r="I81" i="17"/>
  <c r="I82" i="17"/>
  <c r="I26" i="17"/>
  <c r="I27" i="17"/>
  <c r="I28" i="17"/>
  <c r="I32" i="17"/>
  <c r="I33" i="17"/>
  <c r="I34" i="17"/>
  <c r="I35" i="17"/>
  <c r="I36" i="17"/>
  <c r="I40" i="17"/>
  <c r="I41" i="17"/>
  <c r="I42" i="17"/>
  <c r="I43" i="17"/>
  <c r="I44" i="17"/>
  <c r="I48" i="17"/>
  <c r="I49" i="17"/>
  <c r="I50" i="17"/>
  <c r="I66" i="17"/>
  <c r="I10" i="21"/>
  <c r="I5" i="21"/>
  <c r="I26" i="21"/>
  <c r="I23" i="21"/>
  <c r="I15" i="21"/>
  <c r="I7" i="21"/>
  <c r="I77" i="3"/>
  <c r="I83" i="3"/>
  <c r="I79" i="3"/>
  <c r="I63" i="3"/>
  <c r="I47" i="3"/>
  <c r="I31" i="3"/>
  <c r="I21" i="3"/>
  <c r="I13" i="3"/>
  <c r="I5" i="3"/>
  <c r="I2" i="18"/>
  <c r="I83" i="18"/>
  <c r="I67" i="18"/>
  <c r="I18" i="18"/>
  <c r="I54" i="18"/>
  <c r="I3" i="18"/>
  <c r="I51" i="17"/>
  <c r="I52" i="17"/>
  <c r="I67" i="17"/>
  <c r="I68" i="17"/>
  <c r="I83" i="17"/>
  <c r="I84" i="17"/>
  <c r="I10" i="3"/>
  <c r="I11" i="3"/>
  <c r="I26" i="3"/>
  <c r="I27" i="3"/>
  <c r="I55" i="3"/>
  <c r="I56" i="3"/>
  <c r="I57" i="3"/>
  <c r="I30" i="18"/>
  <c r="I31" i="18"/>
  <c r="I34" i="18"/>
  <c r="I35" i="18"/>
  <c r="I38" i="18"/>
  <c r="I86" i="17"/>
  <c r="I78" i="17"/>
  <c r="I70" i="17"/>
  <c r="I62" i="17"/>
  <c r="I54" i="17"/>
  <c r="I46" i="17"/>
  <c r="I38" i="17"/>
  <c r="I30" i="17"/>
  <c r="I22" i="17"/>
  <c r="I14" i="17"/>
  <c r="I6" i="17"/>
  <c r="I42" i="18"/>
  <c r="I43" i="18"/>
  <c r="I44" i="18"/>
  <c r="I46" i="18"/>
  <c r="I50" i="18"/>
  <c r="I51" i="18"/>
  <c r="I14" i="2"/>
  <c r="I15" i="2"/>
  <c r="I16" i="2"/>
  <c r="I30" i="2"/>
  <c r="I31" i="2"/>
  <c r="I32" i="2"/>
  <c r="I46" i="2"/>
  <c r="I47" i="2"/>
  <c r="I48" i="2"/>
  <c r="I62" i="2"/>
  <c r="I63" i="2"/>
  <c r="I64" i="2"/>
  <c r="I78" i="2"/>
  <c r="I79" i="2"/>
  <c r="I87" i="2"/>
  <c r="I6" i="21"/>
  <c r="I14" i="21"/>
  <c r="I22" i="21"/>
  <c r="I5" i="17"/>
  <c r="I13" i="17"/>
  <c r="I21" i="17"/>
  <c r="I29" i="17"/>
  <c r="I37" i="17"/>
  <c r="I45" i="17"/>
  <c r="I53" i="17"/>
  <c r="I61" i="17"/>
  <c r="I69" i="17"/>
  <c r="I77" i="17"/>
  <c r="I85" i="17"/>
  <c r="I4" i="3"/>
  <c r="I12" i="3"/>
  <c r="I20" i="3"/>
  <c r="I28" i="3"/>
  <c r="I29" i="3"/>
  <c r="I42" i="3"/>
  <c r="I43" i="3"/>
  <c r="I45" i="3"/>
  <c r="I58" i="3"/>
  <c r="I59" i="3"/>
  <c r="I61" i="3"/>
  <c r="I74" i="3"/>
  <c r="I75" i="3"/>
  <c r="I4" i="18"/>
  <c r="I6" i="18"/>
  <c r="I10" i="18"/>
  <c r="I14" i="18"/>
  <c r="I55" i="18"/>
  <c r="I58" i="18"/>
  <c r="I62" i="18"/>
  <c r="I66" i="18"/>
  <c r="I8" i="21"/>
  <c r="I16" i="21"/>
  <c r="I24" i="21"/>
  <c r="I7" i="17"/>
  <c r="I15" i="17"/>
  <c r="I23" i="17"/>
  <c r="I31" i="17"/>
  <c r="I39" i="17"/>
  <c r="I47" i="17"/>
  <c r="I55" i="17"/>
  <c r="I63" i="17"/>
  <c r="I71" i="17"/>
  <c r="I79" i="17"/>
  <c r="I87" i="17"/>
  <c r="I6" i="3"/>
  <c r="I14" i="3"/>
  <c r="I22" i="3"/>
  <c r="I32" i="3"/>
  <c r="I48" i="3"/>
  <c r="I64" i="3"/>
  <c r="I80" i="3"/>
  <c r="I19" i="18"/>
  <c r="I22" i="18"/>
  <c r="I26" i="18"/>
  <c r="I68" i="18"/>
  <c r="I70" i="18"/>
  <c r="I74" i="18"/>
  <c r="I78" i="18"/>
  <c r="I7" i="18"/>
  <c r="I20" i="18"/>
  <c r="I47" i="18"/>
  <c r="I59" i="18"/>
  <c r="I60" i="18"/>
  <c r="I71" i="18"/>
  <c r="I36" i="3"/>
  <c r="I44" i="3"/>
  <c r="I52" i="3"/>
  <c r="I60" i="3"/>
  <c r="I68" i="3"/>
  <c r="I76" i="3"/>
  <c r="I5" i="26"/>
  <c r="I6" i="26"/>
  <c r="I37" i="26"/>
  <c r="I38" i="26"/>
  <c r="I69" i="26"/>
  <c r="I70" i="26"/>
  <c r="I11" i="18"/>
  <c r="I12" i="18"/>
  <c r="I23" i="18"/>
  <c r="I36" i="18"/>
  <c r="I63" i="18"/>
  <c r="I75" i="18"/>
  <c r="I76" i="18"/>
  <c r="I30" i="3"/>
  <c r="I38" i="3"/>
  <c r="I46" i="3"/>
  <c r="I54" i="3"/>
  <c r="I62" i="3"/>
  <c r="I70" i="3"/>
  <c r="I78" i="3"/>
  <c r="I13" i="26"/>
  <c r="I14" i="26"/>
  <c r="I26" i="26"/>
  <c r="I45" i="26"/>
  <c r="I46" i="26"/>
  <c r="I58" i="26"/>
  <c r="I77" i="26"/>
  <c r="I78" i="26"/>
  <c r="I15" i="18"/>
  <c r="I27" i="18"/>
  <c r="I28" i="18"/>
  <c r="I39" i="18"/>
  <c r="I52" i="18"/>
  <c r="I79" i="18"/>
  <c r="H83" i="25"/>
  <c r="I64" i="25" s="1"/>
  <c r="F83" i="25"/>
  <c r="J83" i="25"/>
  <c r="I81" i="18"/>
  <c r="I77" i="18"/>
  <c r="I73" i="18"/>
  <c r="I69" i="18"/>
  <c r="I65" i="18"/>
  <c r="I61" i="18"/>
  <c r="I57" i="18"/>
  <c r="I53" i="18"/>
  <c r="I49" i="18"/>
  <c r="I45" i="18"/>
  <c r="I41" i="18"/>
  <c r="I37" i="18"/>
  <c r="I33" i="18"/>
  <c r="I29" i="18"/>
  <c r="I25" i="18"/>
  <c r="I21" i="18"/>
  <c r="I17" i="18"/>
  <c r="I13" i="18"/>
  <c r="I9" i="18"/>
  <c r="I5" i="18"/>
  <c r="I87" i="5"/>
  <c r="I83" i="5"/>
  <c r="I79" i="5"/>
  <c r="I75" i="5"/>
  <c r="I71" i="5"/>
  <c r="I67" i="5"/>
  <c r="I63" i="5"/>
  <c r="I59" i="5"/>
  <c r="I55" i="5"/>
  <c r="I51" i="5"/>
  <c r="I47" i="5"/>
  <c r="I43" i="5"/>
  <c r="I39" i="5"/>
  <c r="I35" i="5"/>
  <c r="I31" i="5"/>
  <c r="I27" i="5"/>
  <c r="I23" i="5"/>
  <c r="I19" i="5"/>
  <c r="I15" i="5"/>
  <c r="I11" i="5"/>
  <c r="I7" i="5"/>
  <c r="I3" i="5"/>
  <c r="I90" i="5"/>
  <c r="I88" i="5"/>
  <c r="I80" i="5"/>
  <c r="I8" i="18"/>
  <c r="I16" i="18"/>
  <c r="I24" i="18"/>
  <c r="I32" i="18"/>
  <c r="I40" i="18"/>
  <c r="I48" i="18"/>
  <c r="I56" i="18"/>
  <c r="I64" i="18"/>
  <c r="I72" i="18"/>
  <c r="I80" i="18"/>
  <c r="I6" i="5"/>
  <c r="I14" i="5"/>
  <c r="I22" i="5"/>
  <c r="I30" i="5"/>
  <c r="I38" i="5"/>
  <c r="I46" i="5"/>
  <c r="I54" i="5"/>
  <c r="I62" i="5"/>
  <c r="I70" i="5"/>
  <c r="I78" i="5"/>
  <c r="I86" i="5"/>
  <c r="I40" i="25" l="1"/>
  <c r="I68" i="25"/>
  <c r="I60" i="25"/>
  <c r="I76" i="25"/>
  <c r="I6" i="25"/>
  <c r="I36" i="25"/>
  <c r="I55" i="25"/>
  <c r="I16" i="25"/>
  <c r="I28" i="25"/>
  <c r="I24" i="25"/>
  <c r="I22" i="25"/>
  <c r="I30" i="25"/>
  <c r="I20" i="25"/>
  <c r="I39" i="25"/>
  <c r="I48" i="25"/>
  <c r="I52" i="25"/>
  <c r="I12" i="25"/>
  <c r="I3" i="25"/>
  <c r="I11" i="25"/>
  <c r="I81" i="25"/>
  <c r="I77" i="25"/>
  <c r="I73" i="25"/>
  <c r="I69" i="25"/>
  <c r="I65" i="25"/>
  <c r="I61" i="25"/>
  <c r="I57" i="25"/>
  <c r="I53" i="25"/>
  <c r="I49" i="25"/>
  <c r="I45" i="25"/>
  <c r="I41" i="25"/>
  <c r="I37" i="25"/>
  <c r="I33" i="25"/>
  <c r="I83" i="25"/>
  <c r="I82" i="25"/>
  <c r="I74" i="25"/>
  <c r="I66" i="25"/>
  <c r="I58" i="25"/>
  <c r="I50" i="25"/>
  <c r="I42" i="25"/>
  <c r="I34" i="25"/>
  <c r="I62" i="25"/>
  <c r="I51" i="25"/>
  <c r="I25" i="25"/>
  <c r="I9" i="25"/>
  <c r="I78" i="25"/>
  <c r="I67" i="25"/>
  <c r="I46" i="25"/>
  <c r="I35" i="25"/>
  <c r="I17" i="25"/>
  <c r="I79" i="25"/>
  <c r="I59" i="25"/>
  <c r="I38" i="25"/>
  <c r="I23" i="25"/>
  <c r="I13" i="25"/>
  <c r="I2" i="25"/>
  <c r="I75" i="25"/>
  <c r="I54" i="25"/>
  <c r="I31" i="25"/>
  <c r="I21" i="25"/>
  <c r="I10" i="25"/>
  <c r="I70" i="25"/>
  <c r="I47" i="25"/>
  <c r="I29" i="25"/>
  <c r="I18" i="25"/>
  <c r="I7" i="25"/>
  <c r="I63" i="25"/>
  <c r="I5" i="25"/>
  <c r="I43" i="25"/>
  <c r="I26" i="25"/>
  <c r="I15" i="25"/>
  <c r="I19" i="25"/>
  <c r="I44" i="25"/>
  <c r="I72" i="25"/>
  <c r="I4" i="25"/>
  <c r="I56" i="25"/>
  <c r="I80" i="25"/>
  <c r="I14" i="25"/>
  <c r="I32" i="25"/>
  <c r="I71" i="25"/>
  <c r="I8" i="25"/>
  <c r="I27" i="25"/>
</calcChain>
</file>

<file path=xl/sharedStrings.xml><?xml version="1.0" encoding="utf-8"?>
<sst xmlns="http://schemas.openxmlformats.org/spreadsheetml/2006/main" count="1337" uniqueCount="296">
  <si>
    <t>Aylar</t>
  </si>
  <si>
    <t>FAALİYET KODU</t>
  </si>
  <si>
    <t xml:space="preserve">BİTKİSEL VE HAYVANSAL ÜRETİM        </t>
  </si>
  <si>
    <t xml:space="preserve">ORMANCILIK VE TOMRUKÇULUK           </t>
  </si>
  <si>
    <t xml:space="preserve">BALIKÇILIK VE SU ÜRÜNLERİ YETİŞ.    </t>
  </si>
  <si>
    <t xml:space="preserve">KÖMÜR VE LİNYİT ÇIKARTILMASI        </t>
  </si>
  <si>
    <t xml:space="preserve">HAM PETROL VE DOĞALGAZ ÇIKARIMI     </t>
  </si>
  <si>
    <t xml:space="preserve">METAL CEVHERİ MADENCİLİĞİ           </t>
  </si>
  <si>
    <t xml:space="preserve">DİĞER MADENCİLİK VE TAŞ OCAKÇILIĞI  </t>
  </si>
  <si>
    <t xml:space="preserve">MADENCİLİĞİ DESTEKLEYİCİ HİZMET     </t>
  </si>
  <si>
    <t xml:space="preserve">GIDA ÜRÜNLERİ İMALATI               </t>
  </si>
  <si>
    <t xml:space="preserve">İÇECEK İMALATI                      </t>
  </si>
  <si>
    <t xml:space="preserve">TÜTÜN ÜRÜNLERİ İMALATI              </t>
  </si>
  <si>
    <t xml:space="preserve">TEKSTİL ÜRÜNLERİ İMALATI            </t>
  </si>
  <si>
    <t xml:space="preserve">GİYİM EŞYALARI İMALATI              </t>
  </si>
  <si>
    <t xml:space="preserve">DERİ VE İLGİLİ ÜRÜNLER İMALATI      </t>
  </si>
  <si>
    <t xml:space="preserve">AĞAÇ,AĞAÇ ÜRÜNLERİ VE MANTAR ÜR.   </t>
  </si>
  <si>
    <t xml:space="preserve">KAĞIT VE KAĞIT ÜRÜNLERİ İMALATI     </t>
  </si>
  <si>
    <t>KAYITLI MEDYANIN BASILMASI VE ÇOĞ.</t>
  </si>
  <si>
    <t xml:space="preserve">KOK KÖMÜRÜ VE PETROL ÜRÜNLERİ İM. </t>
  </si>
  <si>
    <t xml:space="preserve">KİMYASAL ÜRÜNLERİ İMALATI           </t>
  </si>
  <si>
    <t xml:space="preserve">ECZACILIK VE ECZ.İLİŞKİN MALZ.İMAL. </t>
  </si>
  <si>
    <t xml:space="preserve">KAUÇUK VE PLASTİK ÜRÜNLER İMALATI   </t>
  </si>
  <si>
    <t xml:space="preserve">METALİK OLMAYAN ÜRÜNLER İMALATI     </t>
  </si>
  <si>
    <t xml:space="preserve">ANA METAL SANAYİ                    </t>
  </si>
  <si>
    <t>FABRİK.METAL ÜRÜNLERİ(MAK.TEC.HAR)</t>
  </si>
  <si>
    <t>BİLGİSAYAR, ELEKRONİK VE OPTİK ÜR.</t>
  </si>
  <si>
    <t xml:space="preserve">ELEKTRİKLİ TECHİZAT İMALATI         </t>
  </si>
  <si>
    <t xml:space="preserve">MAKİNE VE EKİPMAN İMALATI           </t>
  </si>
  <si>
    <t xml:space="preserve">MOTORLU KARA TAŞITI VE RÖMORK İM. </t>
  </si>
  <si>
    <t xml:space="preserve">DİĞER ULAŞIM ARAÇLARI İMALATI       </t>
  </si>
  <si>
    <t xml:space="preserve">MOBİLYA İMALATI                     </t>
  </si>
  <si>
    <t xml:space="preserve">DİĞER İMALATLAR                     </t>
  </si>
  <si>
    <t xml:space="preserve">MAKİNE VE EKİPMAN.KURULUMU VE ONAR. </t>
  </si>
  <si>
    <t>ELK.GAZ,BUHAR VE HAVA.SİS.ÜRET.DAĞT.</t>
  </si>
  <si>
    <t>SUYUN TOPLANMASI ARITILMASI VE DAĞT.</t>
  </si>
  <si>
    <t xml:space="preserve">KANALİZASYON                        </t>
  </si>
  <si>
    <t xml:space="preserve">ATIK MADDELERİN DEĞERLENDİRİLMESİ   </t>
  </si>
  <si>
    <t xml:space="preserve">İYİLEŞTİRME VE DİĞER ATIK YÖN.HİZ.  </t>
  </si>
  <si>
    <t xml:space="preserve">BİNA İNŞAATI                        </t>
  </si>
  <si>
    <t xml:space="preserve">BİNA DIŞI YAPILARIN İNŞAATI         </t>
  </si>
  <si>
    <t xml:space="preserve">ÖZEL İNŞAAT FAALİYETLERİ            </t>
  </si>
  <si>
    <t>TOPTAN VE PER.TİC.VE MOT.TAŞIT.ON..</t>
  </si>
  <si>
    <t xml:space="preserve">TOPTAN TİC.(MOT.TAŞIT.ONAR.HARİÇ)   </t>
  </si>
  <si>
    <t>PERAKENDE TİC.(MOT.TAŞIT.ONAR.HARİÇ)</t>
  </si>
  <si>
    <t xml:space="preserve">KARA TAŞIMA.VE BORU HATTI TAŞI.   </t>
  </si>
  <si>
    <t xml:space="preserve">SU YOLU TAŞIMACILIĞI                </t>
  </si>
  <si>
    <t xml:space="preserve">HAVAYOLU TAŞIMACILIĞI               </t>
  </si>
  <si>
    <t>TAŞIMA.İÇİN DEPOLAMA VE DESTEK.FA.</t>
  </si>
  <si>
    <t xml:space="preserve">POSTA VE KURYE FAALİYETLERİ         </t>
  </si>
  <si>
    <t xml:space="preserve">KONAKLAMA                           </t>
  </si>
  <si>
    <t xml:space="preserve">YİYECEK VE İÇECEK HİZMETİ FAAL.     </t>
  </si>
  <si>
    <t xml:space="preserve">YAYIMCILIK FAALİYETLERİ             </t>
  </si>
  <si>
    <t>SİNEMA FİLMİ VE SES KAYDI YAYIMCILI.</t>
  </si>
  <si>
    <t xml:space="preserve">PROGRAMCILIK VE YAYINCILIK FAAL.    </t>
  </si>
  <si>
    <t xml:space="preserve">TELEKOMİNİKASYON                    </t>
  </si>
  <si>
    <t xml:space="preserve">BİLGİSAYAR PROGRAMLAMA VE DANIŞ.    </t>
  </si>
  <si>
    <t xml:space="preserve">BİLGİ HİZMET FAALİYETLERİ           </t>
  </si>
  <si>
    <t xml:space="preserve">FİNANSAL HİZMET.(SİG.VE EMEK.HAR.) </t>
  </si>
  <si>
    <t>SİGORTA REAS.EMEK.FONL(ZOR.S.G.HARİÇ)</t>
  </si>
  <si>
    <t xml:space="preserve">FİNANS.VE SİG.HİZ.İÇİN YARD.FAAL.   </t>
  </si>
  <si>
    <t xml:space="preserve">GAYRİMENKUL FAALİYETLERİ            </t>
  </si>
  <si>
    <t xml:space="preserve">HUKUKİ VE MUHASEBE FAALİYETLERİ     </t>
  </si>
  <si>
    <t xml:space="preserve">İDARİ DANIŞMANLIK FAALİYETLERİ      </t>
  </si>
  <si>
    <t xml:space="preserve">MİMARLIK VE MÜHENDİSLİK FAALİYETİ   </t>
  </si>
  <si>
    <t xml:space="preserve">BİLİMSEL ARAŞTIRMA VE GELİŞ.FAAL.   </t>
  </si>
  <si>
    <t xml:space="preserve">REKLAMCILIK VE PAZAR ARAŞTIRMASI    </t>
  </si>
  <si>
    <t xml:space="preserve">DİĞER MESLEKİ,BİLİM.VE TEK.FAAL.    </t>
  </si>
  <si>
    <t xml:space="preserve">VETERİNERLİK HİZMETLERİ             </t>
  </si>
  <si>
    <t xml:space="preserve">KİRALAMA VE LEASING FAALİYETLERİ    </t>
  </si>
  <si>
    <t xml:space="preserve">İSTİHDAM FAALİYETLERİ               </t>
  </si>
  <si>
    <t xml:space="preserve">SEYAHAT ACENTESİ,TUR OPER.REZ.HİZ   </t>
  </si>
  <si>
    <t xml:space="preserve">GÜVENLİK VE SORUŞTURMA FA.    </t>
  </si>
  <si>
    <t xml:space="preserve">BİNA VE ÇEVRE DÜZENLEME FA.   </t>
  </si>
  <si>
    <t xml:space="preserve">BÜRO YÖNETİMİ,BÜRO DESTEĞİ FAAL.    </t>
  </si>
  <si>
    <t xml:space="preserve">KAMU YÖN.VE SAVUNMA,ZOR.SOS.GÜV.    </t>
  </si>
  <si>
    <t xml:space="preserve">EĞİTİM                              </t>
  </si>
  <si>
    <t xml:space="preserve">İNSAN SAĞLIĞI HİZMETLERİ            </t>
  </si>
  <si>
    <t xml:space="preserve">YATILI BAKIM FAALİYETLERİ           </t>
  </si>
  <si>
    <t xml:space="preserve">SOSYAL HİZMETLER                    </t>
  </si>
  <si>
    <t xml:space="preserve">YARATICI SANATLAR,EĞLENCE FAAL.     </t>
  </si>
  <si>
    <t xml:space="preserve">KÜTÜPHANE,ARŞİV VE MÜZELER          </t>
  </si>
  <si>
    <t xml:space="preserve">KUMAR VE MÜŞTEREK BAHİS FAAL        </t>
  </si>
  <si>
    <t xml:space="preserve">SPOR, EĞLENCE VE DİNLENCE FAAL.     </t>
  </si>
  <si>
    <t xml:space="preserve">ÜYE OLUNAN KURULUŞ FAALİYETLERİ     </t>
  </si>
  <si>
    <t xml:space="preserve">BİLGİSAYAR VE KİŞİSEL EV EŞYA.ON. </t>
  </si>
  <si>
    <t xml:space="preserve">DİĞER HİZMET FAALİYETLERİ           </t>
  </si>
  <si>
    <t xml:space="preserve">EV İÇİ ÇALIŞANLARIN FAALİYETLERİ    </t>
  </si>
  <si>
    <t xml:space="preserve">HANEHALKLARI TAR.KENDİ İHT.FAAL.    </t>
  </si>
  <si>
    <t xml:space="preserve">ULUSLARARASI ÖRGÜT VE TEMS.FA.    </t>
  </si>
  <si>
    <t>T O P L A M</t>
  </si>
  <si>
    <t>FAALİYET GRUPLARI</t>
  </si>
  <si>
    <t>İL KODU</t>
  </si>
  <si>
    <t xml:space="preserve">ADANA     </t>
  </si>
  <si>
    <t xml:space="preserve">ADIYAMAN  </t>
  </si>
  <si>
    <t xml:space="preserve">AFYONKARAHİSAR   </t>
  </si>
  <si>
    <t xml:space="preserve">AĞRI      </t>
  </si>
  <si>
    <t xml:space="preserve">AMASYA    </t>
  </si>
  <si>
    <t xml:space="preserve">ANKARA    </t>
  </si>
  <si>
    <t xml:space="preserve">ANTALYA   </t>
  </si>
  <si>
    <t xml:space="preserve">ARTVİN    </t>
  </si>
  <si>
    <t xml:space="preserve">AYDIN     </t>
  </si>
  <si>
    <t xml:space="preserve">BALIKESİR </t>
  </si>
  <si>
    <t xml:space="preserve">BİLECİK   </t>
  </si>
  <si>
    <t xml:space="preserve">BİNGÖL    </t>
  </si>
  <si>
    <t xml:space="preserve">BİTLİS    </t>
  </si>
  <si>
    <t xml:space="preserve">BOLU      </t>
  </si>
  <si>
    <t xml:space="preserve">BURDUR    </t>
  </si>
  <si>
    <t xml:space="preserve">BURSA     </t>
  </si>
  <si>
    <t xml:space="preserve">ÇANAKKALE </t>
  </si>
  <si>
    <t xml:space="preserve">ÇANKIRI   </t>
  </si>
  <si>
    <t xml:space="preserve">ÇORUM     </t>
  </si>
  <si>
    <t xml:space="preserve">DENİZLİ   </t>
  </si>
  <si>
    <t>DİYARBAKIR</t>
  </si>
  <si>
    <t xml:space="preserve">EDİRNE    </t>
  </si>
  <si>
    <t xml:space="preserve">ELAZIĞ    </t>
  </si>
  <si>
    <t xml:space="preserve">ERZİNCAN  </t>
  </si>
  <si>
    <t xml:space="preserve">ERZURUM   </t>
  </si>
  <si>
    <t xml:space="preserve">ESKİŞEHİR </t>
  </si>
  <si>
    <t xml:space="preserve">GAZİANTEP </t>
  </si>
  <si>
    <t xml:space="preserve">GİRESUN   </t>
  </si>
  <si>
    <t xml:space="preserve">GÜMÜŞHANE </t>
  </si>
  <si>
    <t xml:space="preserve">HAKKARİ   </t>
  </si>
  <si>
    <t xml:space="preserve">HATAY     </t>
  </si>
  <si>
    <t xml:space="preserve">ISPARTA   </t>
  </si>
  <si>
    <t xml:space="preserve">MERSİN    </t>
  </si>
  <si>
    <t xml:space="preserve">İSTANBUL  </t>
  </si>
  <si>
    <t xml:space="preserve">İZMİR     </t>
  </si>
  <si>
    <t xml:space="preserve">KARS      </t>
  </si>
  <si>
    <t xml:space="preserve">KASTAMONU </t>
  </si>
  <si>
    <t xml:space="preserve">KAYSERİ   </t>
  </si>
  <si>
    <t>KIRKLARELİ</t>
  </si>
  <si>
    <t xml:space="preserve">KIRŞEHİR  </t>
  </si>
  <si>
    <t xml:space="preserve">KOCAELİ   </t>
  </si>
  <si>
    <t xml:space="preserve">KONYA     </t>
  </si>
  <si>
    <t xml:space="preserve">KÜTAHYA   </t>
  </si>
  <si>
    <t xml:space="preserve">MALATYA   </t>
  </si>
  <si>
    <t xml:space="preserve">MANİSA    </t>
  </si>
  <si>
    <t xml:space="preserve">K.MARAŞ   </t>
  </si>
  <si>
    <t xml:space="preserve">MARDİN    </t>
  </si>
  <si>
    <t xml:space="preserve">MUĞLA     </t>
  </si>
  <si>
    <t xml:space="preserve">MUŞ       </t>
  </si>
  <si>
    <t xml:space="preserve">NEVŞEHİR  </t>
  </si>
  <si>
    <t xml:space="preserve">NİĞDE     </t>
  </si>
  <si>
    <t xml:space="preserve">ORDU      </t>
  </si>
  <si>
    <t xml:space="preserve">RİZE      </t>
  </si>
  <si>
    <t xml:space="preserve">SAKARYA   </t>
  </si>
  <si>
    <t xml:space="preserve">SAMSUN    </t>
  </si>
  <si>
    <t xml:space="preserve">SİİRT     </t>
  </si>
  <si>
    <t xml:space="preserve">SİNOP     </t>
  </si>
  <si>
    <t xml:space="preserve">SIVAS     </t>
  </si>
  <si>
    <t xml:space="preserve">TEKİRDAĞ  </t>
  </si>
  <si>
    <t xml:space="preserve">TOKAT     </t>
  </si>
  <si>
    <t xml:space="preserve">TRABZON   </t>
  </si>
  <si>
    <t xml:space="preserve">TUNCELİ   </t>
  </si>
  <si>
    <t xml:space="preserve">URFA      </t>
  </si>
  <si>
    <t xml:space="preserve">UŞAK      </t>
  </si>
  <si>
    <t xml:space="preserve">VAN       </t>
  </si>
  <si>
    <t xml:space="preserve">YOZGAT    </t>
  </si>
  <si>
    <t xml:space="preserve">ZONGULDAK </t>
  </si>
  <si>
    <t xml:space="preserve">AKSARAY   </t>
  </si>
  <si>
    <t xml:space="preserve">BAYBURT   </t>
  </si>
  <si>
    <t xml:space="preserve">KARAMAN   </t>
  </si>
  <si>
    <t xml:space="preserve">KIRIKKALE </t>
  </si>
  <si>
    <t xml:space="preserve">BATMAN    </t>
  </si>
  <si>
    <t xml:space="preserve">ŞIRNAK    </t>
  </si>
  <si>
    <t xml:space="preserve">BARTIN    </t>
  </si>
  <si>
    <t xml:space="preserve">ARDAHAN   </t>
  </si>
  <si>
    <t xml:space="preserve">IĞDIR     </t>
  </si>
  <si>
    <t xml:space="preserve">YALOVA    </t>
  </si>
  <si>
    <t xml:space="preserve">KARABÜK   </t>
  </si>
  <si>
    <t xml:space="preserve">KİLİS     </t>
  </si>
  <si>
    <t xml:space="preserve">OSMANİYE  </t>
  </si>
  <si>
    <t xml:space="preserve">DÜZCE     </t>
  </si>
  <si>
    <t>TOPLAM</t>
  </si>
  <si>
    <t>İLLER</t>
  </si>
  <si>
    <t>ADANA</t>
  </si>
  <si>
    <t>ADIYAMAN</t>
  </si>
  <si>
    <t>AFYONKARAHİSAR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</si>
  <si>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</si>
  <si>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</si>
  <si>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</si>
  <si>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</si>
  <si>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</si>
  <si>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</si>
  <si>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</si>
  <si>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</si>
  <si>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</si>
  <si>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</si>
  <si>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</si>
  <si>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</si>
  <si>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</si>
  <si>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</si>
  <si>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</si>
  <si>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</si>
  <si>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</si>
  <si>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</si>
  <si>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</si>
  <si>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</si>
  <si>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</si>
  <si>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</si>
  <si>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</si>
  <si>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</si>
  <si>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</si>
  <si>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</si>
  <si>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</si>
  <si>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</si>
  <si>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</si>
  <si>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</si>
  <si>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</si>
  <si>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</si>
  <si>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</si>
  <si>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</si>
  <si>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</si>
  <si>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</si>
  <si>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</t>
  </si>
  <si>
    <t>KAHRAMANMARAŞ</t>
  </si>
  <si>
    <t>KARABÜK</t>
  </si>
  <si>
    <t>KARAMAN</t>
  </si>
  <si>
    <t>KARS</t>
  </si>
  <si>
    <t>KASTAMONU</t>
  </si>
  <si>
    <t>KAYSERİ</t>
  </si>
  <si>
    <t>KİLİS</t>
  </si>
  <si>
    <t>KIRIKKALE</t>
  </si>
  <si>
    <t>KIRŞEHİR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</si>
  <si>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</si>
  <si>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</si>
  <si>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</si>
  <si>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</si>
  <si>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</si>
  <si>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</si>
  <si>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</si>
  <si>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</si>
  <si>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</si>
  <si>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</si>
  <si>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</si>
  <si>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</si>
  <si>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</si>
  <si>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</si>
  <si>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</si>
  <si>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</si>
  <si>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</si>
  <si>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</si>
  <si>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</si>
  <si>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</si>
  <si>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</si>
  <si>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</si>
  <si>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</si>
  <si>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</si>
  <si>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</si>
  <si>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</si>
  <si>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</si>
  <si>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</si>
  <si>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</si>
  <si>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</si>
  <si>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İMALAT T O P L A M</t>
  </si>
  <si>
    <t>4/a</t>
  </si>
  <si>
    <t>4/a_endeks</t>
  </si>
  <si>
    <t>4/c_endeks</t>
  </si>
  <si>
    <t>4/c</t>
  </si>
  <si>
    <t>4/b Tarım</t>
  </si>
  <si>
    <t>4/b_Tarım_endeks</t>
  </si>
  <si>
    <t>4/b Esnaf</t>
  </si>
  <si>
    <t>Toplam</t>
  </si>
  <si>
    <t>Erkek</t>
  </si>
  <si>
    <t>Kadın</t>
  </si>
  <si>
    <t>Esnaf (4/b) Endeks</t>
  </si>
  <si>
    <t>Geçen Aya Göre Değişim</t>
  </si>
  <si>
    <t>Sektörün payı (Mayıs 2015)</t>
  </si>
  <si>
    <t>Çalışan Sayısında Değişim (Mayıs 2015 - Mayıs 2014)</t>
  </si>
  <si>
    <t>Çalışan Sayısındaki Fark (Mayıs 2015 - Mayıs 2014)</t>
  </si>
  <si>
    <t>Artışta Sektörün Payı (%) (Mayıs 2015)</t>
  </si>
  <si>
    <t>Çalışan Sayısındaki Fark (Mayıs 2015 - Nisan 2015)</t>
  </si>
  <si>
    <t>İşyeri Sayısında Değişim (Mayıs 2015 - Mayıs 2014)</t>
  </si>
  <si>
    <t>İşyeri Sayısındaki Fark (Mayıs 2015 - Mayıs 2014)</t>
  </si>
  <si>
    <t>İşyeri Sayısındaki Fark (Mayıs 2015 - Nisan 2015)</t>
  </si>
  <si>
    <t>İlin Payı (Mayıs 2015)</t>
  </si>
  <si>
    <t>Çalışan Sayısındaki Fark  (Mayıs 2015 - Mayıs 2014)</t>
  </si>
  <si>
    <t>Artışta İlin Payı (%) (Mayıs 2015)</t>
  </si>
  <si>
    <t>Çalışan Sayısındaki Fark  (Mayıs 2015 - Nisan 2015)</t>
  </si>
  <si>
    <t>Esnaf Sayısında Değişim (Mayıs 2015 - Mayıs 2014)</t>
  </si>
  <si>
    <t>Esnaf Sayısındaki Fark (Mayıs 2015 - Mayıs 2014)</t>
  </si>
  <si>
    <t>Esnaf Sayısındaki Fark (Mayıs 2015 - Nisan 2015)</t>
  </si>
  <si>
    <t>Çiftçi Sayısında Değişim (Mayıs 2015 - Mayıs 2014)</t>
  </si>
  <si>
    <t>Çiftçi Sayısındaki Fark (Mayıs 2015 - Mayıs 2014)</t>
  </si>
  <si>
    <t>Çiftçi Sayısındaki Fark (Mayıs 2015 - Nisan 2015)</t>
  </si>
  <si>
    <t>Sektörün Sigortalı Kadın İstihdamındaki Payı (Mayıs 2015)</t>
  </si>
  <si>
    <t>İldeki Kadın İstihdamının Toplam İstihdama Oranı (Mayıs 2015)</t>
  </si>
  <si>
    <t>Kadın İstihdamındaki Değişim (Mayıs 2015 - Mayıs 2014)</t>
  </si>
  <si>
    <t>Kadın İstihdamındaki Fark (Mayıs 2015 - Mayıs 2014)</t>
  </si>
  <si>
    <t>Kadın İstihdamındaki Fark (Mayıs 2015 - Nisan 2015)</t>
  </si>
  <si>
    <t>İldeki Erkek İstihdamının Toplam İstihdama Oranı (Mayıs 2015)</t>
  </si>
  <si>
    <t>Başvuru Sayısındaki Değişim (Mayıs 2015 - Mayıs 2014)</t>
  </si>
  <si>
    <t>Başvuru Sayısındaki Fark (Mayıs 2015 - Mayıs 2014)</t>
  </si>
  <si>
    <t>Ödeme Yapılan Kişi Sayısındaki Değişim (Mayıs 2015 - Mayıs 2014)</t>
  </si>
  <si>
    <t>Ödeme Yapılan Kişi Sayısındaki Fark (Mayıs 2015 - Mayıs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</si>
</sst>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T_L_-;\-* #,##0.00\ _T_L_-;_-* &quot;-&quot;??\ _T_L_-;_-@_-"/>
    <numFmt numFmtId="164" formatCode="_-* #,##0.00\ _₺_-;\-* #,##0.00\ _₺_-;_-* &quot;-&quot;??\ _₺_-;_-@_-"/>
    <numFmt numFmtId="165" formatCode="#,##0;[Red]#,##0"/>
    <numFmt numFmtId="166" formatCode="0.0%"/>
    <numFmt numFmtId="167" formatCode="0.0"/>
    <numFmt numFmtId="168" formatCode="#,##0.0"/>
    <numFmt numFmtId="169" formatCode="#,##0_ ;\-#,##0\ "/>
    <numFmt numFmtId="170" formatCode="_-* #,##0\ _T_L_-;\-* #,##0\ _T_L_-;_-* &quot;-&quot;??\ _T_L_-;_-@_-"/>
    <numFmt numFmtId="171" formatCode="General_)"/>
  </numFmts>
  <fonts count="74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u/>
      <sz val="10"/>
      <color indexed="12"/>
      <name val="Arial Tur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8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MS Sans Serif"/>
      <family val="2"/>
      <charset val="162"/>
    </font>
    <font>
      <sz val="10"/>
      <color indexed="8"/>
      <name val="Arial"/>
      <family val="2"/>
    </font>
    <font>
      <sz val="10"/>
      <name val="Geneva"/>
      <charset val="162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indexed="62"/>
      <name val="Cambria"/>
      <family val="2"/>
      <charset val="162"/>
      <scheme val="major"/>
    </font>
    <font>
      <b/>
      <sz val="18"/>
      <color indexed="62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charset val="16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charset val="162"/>
      <scheme val="minor"/>
    </font>
    <font>
      <b/>
      <sz val="11"/>
      <color indexed="62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8"/>
      <color rgb="FF800080"/>
      <name val="Calibri"/>
      <family val="2"/>
      <charset val="162"/>
      <scheme val="minor"/>
    </font>
    <font>
      <u/>
      <sz val="8"/>
      <color indexed="39"/>
      <name val="Calibri"/>
      <family val="2"/>
      <charset val="16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8.5"/>
      <name val="Arial"/>
      <family val="2"/>
      <charset val="162"/>
    </font>
    <font>
      <b/>
      <sz val="10"/>
      <name val="Arial"/>
      <family val="2"/>
    </font>
    <font>
      <b/>
      <sz val="10"/>
      <name val="Calibri"/>
      <family val="2"/>
      <charset val="16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indexed="2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1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95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  <xf numFmtId="0" fontId="6" fillId="0" borderId="0"/>
    <xf numFmtId="0" fontId="1" fillId="0" borderId="0"/>
    <xf numFmtId="3" fontId="2" fillId="0" borderId="0">
      <alignment vertical="center" wrapText="1"/>
    </xf>
    <xf numFmtId="0" fontId="2" fillId="0" borderId="0"/>
    <xf numFmtId="0" fontId="7" fillId="0" borderId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9" fillId="0" borderId="10" applyNumberFormat="0" applyFill="0" applyAlignment="0" applyProtection="0"/>
    <xf numFmtId="0" fontId="20" fillId="11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9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9" fillId="22" borderId="0" applyNumberFormat="0" applyBorder="0" applyAlignment="0" applyProtection="0"/>
    <xf numFmtId="0" fontId="1" fillId="21" borderId="0" applyNumberFormat="0" applyBorder="0" applyAlignment="0" applyProtection="0"/>
    <xf numFmtId="0" fontId="9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46" fillId="20" borderId="0" applyNumberFormat="0" applyBorder="0" applyAlignment="0" applyProtection="0"/>
    <xf numFmtId="0" fontId="46" fillId="22" borderId="0" applyNumberFormat="0" applyBorder="0" applyAlignment="0" applyProtection="0"/>
    <xf numFmtId="0" fontId="1" fillId="21" borderId="0" applyNumberFormat="0" applyBorder="0" applyAlignment="0" applyProtection="0"/>
    <xf numFmtId="0" fontId="9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9" fillId="24" borderId="0" applyNumberFormat="0" applyBorder="0" applyAlignment="0" applyProtection="0"/>
    <xf numFmtId="0" fontId="4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9" fillId="20" borderId="0" applyNumberFormat="0" applyBorder="0" applyAlignment="0" applyProtection="0"/>
    <xf numFmtId="0" fontId="46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9" fillId="20" borderId="0" applyNumberFormat="0" applyBorder="0" applyAlignment="0" applyProtection="0"/>
    <xf numFmtId="0" fontId="4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9" fillId="24" borderId="0" applyNumberFormat="0" applyBorder="0" applyAlignment="0" applyProtection="0"/>
    <xf numFmtId="0" fontId="46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20" borderId="0" applyNumberFormat="0" applyBorder="0" applyAlignment="0" applyProtection="0"/>
    <xf numFmtId="0" fontId="46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6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9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9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9" fillId="20" borderId="0" applyNumberFormat="0" applyBorder="0" applyAlignment="0" applyProtection="0"/>
    <xf numFmtId="0" fontId="46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9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47" fillId="2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9" fillId="22" borderId="0" applyNumberFormat="0" applyBorder="0" applyAlignment="0" applyProtection="0"/>
    <xf numFmtId="0" fontId="47" fillId="15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3" fillId="30" borderId="0" applyNumberFormat="0" applyBorder="0" applyAlignment="0" applyProtection="0"/>
    <xf numFmtId="0" fontId="47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3" fillId="35" borderId="0" applyNumberFormat="0" applyBorder="0" applyAlignment="0" applyProtection="0"/>
    <xf numFmtId="0" fontId="47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47" fillId="18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3" fillId="22" borderId="0" applyNumberFormat="0" applyBorder="0" applyAlignment="0" applyProtection="0"/>
    <xf numFmtId="0" fontId="47" fillId="22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1" fillId="0" borderId="10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52" fillId="0" borderId="14" applyNumberFormat="0" applyFill="0" applyAlignment="0" applyProtection="0"/>
    <xf numFmtId="0" fontId="53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56" fillId="0" borderId="18" applyNumberFormat="0" applyFill="0" applyAlignment="0" applyProtection="0"/>
    <xf numFmtId="0" fontId="57" fillId="0" borderId="18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1" fontId="2" fillId="0" borderId="0"/>
    <xf numFmtId="0" fontId="2" fillId="0" borderId="0"/>
    <xf numFmtId="0" fontId="17" fillId="20" borderId="9" applyNumberFormat="0" applyAlignment="0" applyProtection="0"/>
    <xf numFmtId="0" fontId="58" fillId="20" borderId="9" applyNumberFormat="0" applyAlignment="0" applyProtection="0"/>
    <xf numFmtId="0" fontId="29" fillId="35" borderId="20" applyNumberFormat="0" applyAlignment="0" applyProtection="0"/>
    <xf numFmtId="0" fontId="29" fillId="35" borderId="20" applyNumberFormat="0" applyAlignment="0" applyProtection="0"/>
    <xf numFmtId="0" fontId="16" fillId="30" borderId="8" applyNumberFormat="0" applyAlignment="0" applyProtection="0"/>
    <xf numFmtId="0" fontId="59" fillId="30" borderId="8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18" fillId="20" borderId="8" applyNumberFormat="0" applyAlignment="0" applyProtection="0"/>
    <xf numFmtId="0" fontId="60" fillId="20" borderId="8" applyNumberFormat="0" applyAlignment="0" applyProtection="0"/>
    <xf numFmtId="0" fontId="31" fillId="35" borderId="21" applyNumberFormat="0" applyAlignment="0" applyProtection="0"/>
    <xf numFmtId="0" fontId="31" fillId="35" borderId="21" applyNumberFormat="0" applyAlignment="0" applyProtection="0"/>
    <xf numFmtId="0" fontId="61" fillId="11" borderId="11" applyNumberFormat="0" applyAlignment="0" applyProtection="0"/>
    <xf numFmtId="0" fontId="32" fillId="39" borderId="22" applyNumberFormat="0" applyAlignment="0" applyProtection="0"/>
    <xf numFmtId="0" fontId="32" fillId="39" borderId="22" applyNumberFormat="0" applyAlignment="0" applyProtection="0"/>
    <xf numFmtId="0" fontId="62" fillId="8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6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5" fillId="9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7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171" fontId="2" fillId="0" borderId="0"/>
    <xf numFmtId="0" fontId="7" fillId="0" borderId="0"/>
    <xf numFmtId="0" fontId="7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9" fillId="0" borderId="0"/>
    <xf numFmtId="0" fontId="43" fillId="0" borderId="0"/>
    <xf numFmtId="171" fontId="2" fillId="0" borderId="0"/>
    <xf numFmtId="171" fontId="2" fillId="0" borderId="0"/>
    <xf numFmtId="0" fontId="1" fillId="0" borderId="0"/>
    <xf numFmtId="0" fontId="2" fillId="0" borderId="0"/>
    <xf numFmtId="0" fontId="7" fillId="0" borderId="0"/>
    <xf numFmtId="0" fontId="46" fillId="0" borderId="0"/>
    <xf numFmtId="0" fontId="2" fillId="0" borderId="0"/>
    <xf numFmtId="0" fontId="2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2" fillId="0" borderId="0"/>
    <xf numFmtId="0" fontId="9" fillId="0" borderId="0"/>
    <xf numFmtId="0" fontId="7" fillId="0" borderId="0"/>
    <xf numFmtId="0" fontId="7" fillId="0" borderId="0"/>
    <xf numFmtId="171" fontId="2" fillId="0" borderId="0"/>
    <xf numFmtId="0" fontId="46" fillId="0" borderId="0"/>
    <xf numFmtId="0" fontId="7" fillId="0" borderId="0"/>
    <xf numFmtId="0" fontId="7" fillId="0" borderId="0"/>
    <xf numFmtId="171" fontId="2" fillId="0" borderId="0"/>
    <xf numFmtId="0" fontId="7" fillId="0" borderId="0"/>
    <xf numFmtId="0" fontId="7" fillId="0" borderId="0"/>
    <xf numFmtId="171" fontId="2" fillId="0" borderId="0"/>
    <xf numFmtId="0" fontId="7" fillId="0" borderId="0"/>
    <xf numFmtId="0" fontId="7" fillId="0" borderId="0"/>
    <xf numFmtId="171" fontId="2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7" fillId="0" borderId="0"/>
    <xf numFmtId="0" fontId="7" fillId="0" borderId="0"/>
    <xf numFmtId="0" fontId="46" fillId="0" borderId="0"/>
    <xf numFmtId="0" fontId="7" fillId="0" borderId="0"/>
    <xf numFmtId="0" fontId="7" fillId="0" borderId="0"/>
    <xf numFmtId="0" fontId="46" fillId="0" borderId="0"/>
    <xf numFmtId="0" fontId="7" fillId="0" borderId="0"/>
    <xf numFmtId="0" fontId="7" fillId="0" borderId="0"/>
    <xf numFmtId="0" fontId="4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0"/>
    <xf numFmtId="0" fontId="9" fillId="20" borderId="0" applyNumberFormat="0" applyBorder="0" applyAlignment="0" applyProtection="0"/>
    <xf numFmtId="0" fontId="25" fillId="12" borderId="12" applyNumberFormat="0" applyFont="0" applyAlignment="0" applyProtection="0"/>
    <xf numFmtId="0" fontId="1" fillId="12" borderId="12" applyNumberFormat="0" applyFont="0" applyAlignment="0" applyProtection="0"/>
    <xf numFmtId="0" fontId="1" fillId="12" borderId="12" applyNumberFormat="0" applyFont="0" applyAlignment="0" applyProtection="0"/>
    <xf numFmtId="0" fontId="2" fillId="24" borderId="23" applyNumberFormat="0" applyFont="0" applyAlignment="0" applyProtection="0"/>
    <xf numFmtId="0" fontId="2" fillId="24" borderId="23" applyNumberFormat="0" applyFont="0" applyAlignment="0" applyProtection="0"/>
    <xf numFmtId="0" fontId="66" fillId="1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45" fillId="0" borderId="0"/>
    <xf numFmtId="0" fontId="10" fillId="0" borderId="24" applyNumberFormat="0" applyFill="0" applyAlignment="0" applyProtection="0"/>
    <xf numFmtId="0" fontId="67" fillId="0" borderId="24" applyNumberFormat="0" applyFill="0" applyAlignment="0" applyProtection="0"/>
    <xf numFmtId="0" fontId="36" fillId="0" borderId="25" applyNumberFormat="0" applyFill="0" applyAlignment="0" applyProtection="0"/>
    <xf numFmtId="0" fontId="36" fillId="0" borderId="25" applyNumberFormat="0" applyFill="0" applyAlignment="0" applyProtection="0"/>
    <xf numFmtId="0" fontId="6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37" borderId="0" applyNumberFormat="0" applyBorder="0" applyAlignment="0" applyProtection="0"/>
    <xf numFmtId="0" fontId="47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47" fillId="13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47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3" fillId="43" borderId="0" applyNumberFormat="0" applyBorder="0" applyAlignment="0" applyProtection="0"/>
    <xf numFmtId="0" fontId="47" fillId="43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47" fillId="1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47" fillId="19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24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0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2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20" borderId="0" applyNumberFormat="0" applyBorder="0" applyAlignment="0" applyProtection="0"/>
    <xf numFmtId="0" fontId="9" fillId="32" borderId="0" applyNumberFormat="0" applyBorder="0" applyAlignment="0" applyProtection="0"/>
    <xf numFmtId="0" fontId="9" fillId="30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2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3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32" borderId="0" applyNumberFormat="0" applyBorder="0" applyAlignment="0" applyProtection="0"/>
    <xf numFmtId="0" fontId="9" fillId="3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32" borderId="0" applyNumberFormat="0" applyBorder="0" applyAlignment="0" applyProtection="0"/>
    <xf numFmtId="0" fontId="9" fillId="24" borderId="0" applyNumberFormat="0" applyBorder="0" applyAlignment="0" applyProtection="0"/>
    <xf numFmtId="0" fontId="2" fillId="0" borderId="0"/>
    <xf numFmtId="0" fontId="9" fillId="30" borderId="0" applyNumberFormat="0" applyBorder="0" applyAlignment="0" applyProtection="0"/>
    <xf numFmtId="0" fontId="9" fillId="24" borderId="0" applyNumberFormat="0" applyBorder="0" applyAlignment="0" applyProtection="0"/>
    <xf numFmtId="0" fontId="9" fillId="22" borderId="0" applyNumberFormat="0" applyBorder="0" applyAlignment="0" applyProtection="0"/>
    <xf numFmtId="0" fontId="9" fillId="3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43" fontId="2" fillId="0" borderId="0" applyFont="0" applyFill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52">
    <xf numFmtId="0" fontId="0" fillId="0" borderId="0" xfId="0"/>
    <xf numFmtId="17" fontId="11" fillId="3" borderId="1" xfId="0" applyNumberFormat="1" applyFont="1" applyFill="1" applyBorder="1" applyAlignment="1">
      <alignment horizontal="center" vertical="center" wrapText="1"/>
    </xf>
    <xf numFmtId="17" fontId="11" fillId="3" borderId="2" xfId="0" applyNumberFormat="1" applyFont="1" applyFill="1" applyBorder="1" applyAlignment="1">
      <alignment horizontal="center" vertical="center" wrapText="1"/>
    </xf>
    <xf numFmtId="0" fontId="4" fillId="0" borderId="0" xfId="8" applyFont="1" applyFill="1" applyBorder="1" applyAlignment="1">
      <alignment vertical="center"/>
    </xf>
    <xf numFmtId="17" fontId="11" fillId="3" borderId="1" xfId="0" applyNumberFormat="1" applyFont="1" applyFill="1" applyBorder="1" applyAlignment="1">
      <alignment horizontal="center" vertical="center"/>
    </xf>
    <xf numFmtId="0" fontId="4" fillId="0" borderId="0" xfId="3" applyFont="1" applyFill="1" applyBorder="1"/>
    <xf numFmtId="0" fontId="4" fillId="0" borderId="0" xfId="3" applyFont="1" applyBorder="1"/>
    <xf numFmtId="0" fontId="11" fillId="3" borderId="1" xfId="0" applyFont="1" applyFill="1" applyBorder="1" applyAlignment="1">
      <alignment horizontal="center" vertical="center"/>
    </xf>
    <xf numFmtId="0" fontId="12" fillId="0" borderId="0" xfId="0" applyFont="1"/>
    <xf numFmtId="3" fontId="12" fillId="0" borderId="0" xfId="0" applyNumberFormat="1" applyFont="1"/>
    <xf numFmtId="0" fontId="12" fillId="0" borderId="0" xfId="0" applyFont="1" applyBorder="1"/>
    <xf numFmtId="166" fontId="12" fillId="0" borderId="0" xfId="0" applyNumberFormat="1" applyFont="1" applyBorder="1"/>
    <xf numFmtId="0" fontId="11" fillId="0" borderId="0" xfId="0" applyFont="1"/>
    <xf numFmtId="3" fontId="12" fillId="0" borderId="0" xfId="0" applyNumberFormat="1" applyFont="1" applyFill="1"/>
    <xf numFmtId="166" fontId="12" fillId="0" borderId="0" xfId="12" applyNumberFormat="1" applyFont="1"/>
    <xf numFmtId="166" fontId="12" fillId="0" borderId="0" xfId="0" applyNumberFormat="1" applyFont="1" applyFill="1" applyBorder="1"/>
    <xf numFmtId="0" fontId="11" fillId="3" borderId="1" xfId="0" applyFont="1" applyFill="1" applyBorder="1" applyAlignment="1">
      <alignment horizontal="center" vertical="center" wrapText="1"/>
    </xf>
    <xf numFmtId="9" fontId="12" fillId="0" borderId="0" xfId="12" applyFont="1" applyBorder="1"/>
    <xf numFmtId="17" fontId="11" fillId="3" borderId="4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Border="1"/>
    <xf numFmtId="165" fontId="12" fillId="0" borderId="0" xfId="0" applyNumberFormat="1" applyFont="1"/>
    <xf numFmtId="2" fontId="12" fillId="0" borderId="0" xfId="0" applyNumberFormat="1" applyFont="1"/>
    <xf numFmtId="166" fontId="12" fillId="0" borderId="0" xfId="12" applyNumberFormat="1" applyFont="1" applyFill="1" applyBorder="1"/>
    <xf numFmtId="166" fontId="12" fillId="0" borderId="0" xfId="12" applyNumberFormat="1" applyFont="1" applyBorder="1"/>
    <xf numFmtId="9" fontId="11" fillId="0" borderId="0" xfId="12" applyNumberFormat="1" applyFont="1"/>
    <xf numFmtId="17" fontId="11" fillId="3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6" fontId="12" fillId="0" borderId="0" xfId="0" applyNumberFormat="1" applyFont="1"/>
    <xf numFmtId="0" fontId="4" fillId="0" borderId="6" xfId="3" applyFont="1" applyBorder="1"/>
    <xf numFmtId="0" fontId="4" fillId="0" borderId="7" xfId="3" applyFont="1" applyBorder="1"/>
    <xf numFmtId="166" fontId="11" fillId="0" borderId="0" xfId="0" applyNumberFormat="1" applyFont="1" applyBorder="1"/>
    <xf numFmtId="0" fontId="11" fillId="3" borderId="1" xfId="0" applyFont="1" applyFill="1" applyBorder="1" applyAlignment="1">
      <alignment horizontal="center"/>
    </xf>
    <xf numFmtId="17" fontId="12" fillId="0" borderId="0" xfId="0" applyNumberFormat="1" applyFont="1"/>
    <xf numFmtId="167" fontId="12" fillId="0" borderId="0" xfId="0" applyNumberFormat="1" applyFont="1"/>
    <xf numFmtId="0" fontId="11" fillId="0" borderId="0" xfId="0" applyFont="1" applyBorder="1"/>
    <xf numFmtId="0" fontId="3" fillId="0" borderId="0" xfId="8" quotePrefix="1" applyNumberFormat="1" applyFont="1" applyFill="1" applyBorder="1" applyAlignment="1">
      <alignment horizontal="center" vertical="top"/>
    </xf>
    <xf numFmtId="0" fontId="3" fillId="0" borderId="0" xfId="8" quotePrefix="1" applyFont="1" applyFill="1" applyBorder="1" applyAlignment="1">
      <alignment horizontal="center" vertical="top"/>
    </xf>
    <xf numFmtId="166" fontId="12" fillId="0" borderId="0" xfId="3" applyNumberFormat="1" applyFont="1" applyFill="1" applyBorder="1"/>
    <xf numFmtId="0" fontId="8" fillId="0" borderId="0" xfId="3" applyFont="1" applyFill="1" applyBorder="1"/>
    <xf numFmtId="17" fontId="11" fillId="3" borderId="0" xfId="0" applyNumberFormat="1" applyFont="1" applyFill="1" applyBorder="1" applyAlignment="1">
      <alignment horizontal="center" vertical="center" wrapText="1"/>
    </xf>
    <xf numFmtId="17" fontId="11" fillId="3" borderId="3" xfId="0" applyNumberFormat="1" applyFont="1" applyFill="1" applyBorder="1" applyAlignment="1">
      <alignment horizontal="center" vertical="center" wrapText="1"/>
    </xf>
    <xf numFmtId="17" fontId="11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166" fontId="10" fillId="0" borderId="0" xfId="12" applyNumberFormat="1" applyFont="1" applyFill="1"/>
    <xf numFmtId="2" fontId="0" fillId="0" borderId="0" xfId="0" applyNumberFormat="1"/>
    <xf numFmtId="3" fontId="12" fillId="0" borderId="0" xfId="0" applyNumberFormat="1" applyFont="1" applyFill="1" applyBorder="1"/>
    <xf numFmtId="0" fontId="8" fillId="0" borderId="0" xfId="8" applyFont="1" applyFill="1" applyBorder="1" applyAlignment="1">
      <alignment vertical="center"/>
    </xf>
    <xf numFmtId="166" fontId="12" fillId="0" borderId="0" xfId="0" applyNumberFormat="1" applyFont="1" applyFill="1" applyBorder="1"/>
    <xf numFmtId="0" fontId="0" fillId="0" borderId="0" xfId="0" applyBorder="1"/>
    <xf numFmtId="0" fontId="4" fillId="0" borderId="6" xfId="3" applyFont="1" applyFill="1" applyBorder="1"/>
    <xf numFmtId="0" fontId="8" fillId="0" borderId="0" xfId="3" applyFont="1" applyFill="1" applyBorder="1"/>
    <xf numFmtId="0" fontId="11" fillId="3" borderId="28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3" fontId="12" fillId="0" borderId="3" xfId="10" applyNumberFormat="1" applyFont="1" applyBorder="1" applyAlignment="1">
      <alignment horizontal="right"/>
    </xf>
    <xf numFmtId="3" fontId="0" fillId="0" borderId="3" xfId="0" applyNumberFormat="1" applyBorder="1"/>
    <xf numFmtId="3" fontId="12" fillId="0" borderId="3" xfId="0" applyNumberFormat="1" applyFont="1" applyBorder="1"/>
    <xf numFmtId="3" fontId="12" fillId="0" borderId="3" xfId="0" applyNumberFormat="1" applyFont="1" applyFill="1" applyBorder="1"/>
    <xf numFmtId="3" fontId="12" fillId="0" borderId="27" xfId="0" applyNumberFormat="1" applyFont="1" applyBorder="1"/>
    <xf numFmtId="168" fontId="12" fillId="0" borderId="1" xfId="0" applyNumberFormat="1" applyFont="1" applyBorder="1" applyAlignment="1">
      <alignment vertical="center"/>
    </xf>
    <xf numFmtId="168" fontId="12" fillId="0" borderId="3" xfId="0" applyNumberFormat="1" applyFont="1" applyBorder="1" applyAlignment="1">
      <alignment vertical="center"/>
    </xf>
    <xf numFmtId="168" fontId="12" fillId="0" borderId="3" xfId="0" applyNumberFormat="1" applyFont="1" applyBorder="1" applyAlignment="1">
      <alignment horizontal="right"/>
    </xf>
    <xf numFmtId="168" fontId="12" fillId="0" borderId="27" xfId="0" applyNumberFormat="1" applyFont="1" applyBorder="1" applyAlignment="1">
      <alignment horizontal="right"/>
    </xf>
    <xf numFmtId="0" fontId="11" fillId="5" borderId="28" xfId="0" applyFont="1" applyFill="1" applyBorder="1" applyAlignment="1">
      <alignment horizontal="center" vertical="center" wrapText="1"/>
    </xf>
    <xf numFmtId="169" fontId="0" fillId="0" borderId="3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0" fontId="11" fillId="6" borderId="28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/>
    </xf>
    <xf numFmtId="168" fontId="12" fillId="0" borderId="1" xfId="0" applyNumberFormat="1" applyFont="1" applyFill="1" applyBorder="1" applyAlignment="1">
      <alignment vertical="center"/>
    </xf>
    <xf numFmtId="168" fontId="12" fillId="0" borderId="3" xfId="0" applyNumberFormat="1" applyFont="1" applyFill="1" applyBorder="1" applyAlignment="1">
      <alignment vertical="center"/>
    </xf>
    <xf numFmtId="168" fontId="12" fillId="0" borderId="27" xfId="0" applyNumberFormat="1" applyFont="1" applyFill="1" applyBorder="1" applyAlignment="1">
      <alignment vertical="center"/>
    </xf>
    <xf numFmtId="17" fontId="11" fillId="0" borderId="1" xfId="0" applyNumberFormat="1" applyFont="1" applyBorder="1" applyAlignment="1">
      <alignment vertical="center"/>
    </xf>
    <xf numFmtId="17" fontId="11" fillId="0" borderId="3" xfId="0" applyNumberFormat="1" applyFont="1" applyBorder="1" applyAlignment="1">
      <alignment vertical="center"/>
    </xf>
    <xf numFmtId="17" fontId="11" fillId="0" borderId="3" xfId="0" applyNumberFormat="1" applyFont="1" applyBorder="1" applyAlignment="1">
      <alignment horizontal="right"/>
    </xf>
    <xf numFmtId="17" fontId="11" fillId="0" borderId="3" xfId="0" applyNumberFormat="1" applyFont="1" applyBorder="1"/>
    <xf numFmtId="17" fontId="11" fillId="0" borderId="27" xfId="0" applyNumberFormat="1" applyFont="1" applyBorder="1"/>
    <xf numFmtId="0" fontId="69" fillId="0" borderId="0" xfId="0" applyFont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12" fillId="0" borderId="0" xfId="0" applyFont="1" applyFill="1" applyBorder="1"/>
    <xf numFmtId="3" fontId="12" fillId="0" borderId="1" xfId="0" applyNumberFormat="1" applyFont="1" applyBorder="1"/>
    <xf numFmtId="3" fontId="12" fillId="0" borderId="1" xfId="0" applyNumberFormat="1" applyFont="1" applyFill="1" applyBorder="1"/>
    <xf numFmtId="166" fontId="12" fillId="0" borderId="1" xfId="0" applyNumberFormat="1" applyFont="1" applyFill="1" applyBorder="1"/>
    <xf numFmtId="166" fontId="12" fillId="0" borderId="3" xfId="0" applyNumberFormat="1" applyFont="1" applyFill="1" applyBorder="1"/>
    <xf numFmtId="166" fontId="12" fillId="0" borderId="1" xfId="12" applyNumberFormat="1" applyFont="1" applyFill="1" applyBorder="1"/>
    <xf numFmtId="166" fontId="12" fillId="0" borderId="3" xfId="12" applyNumberFormat="1" applyFont="1" applyFill="1" applyBorder="1"/>
    <xf numFmtId="0" fontId="4" fillId="0" borderId="5" xfId="8" applyFont="1" applyFill="1" applyBorder="1" applyAlignment="1">
      <alignment vertical="center"/>
    </xf>
    <xf numFmtId="0" fontId="4" fillId="0" borderId="29" xfId="8" applyFont="1" applyFill="1" applyBorder="1" applyAlignment="1">
      <alignment vertical="center"/>
    </xf>
    <xf numFmtId="0" fontId="3" fillId="0" borderId="1" xfId="8" quotePrefix="1" applyNumberFormat="1" applyFont="1" applyFill="1" applyBorder="1" applyAlignment="1">
      <alignment horizontal="center" vertical="top"/>
    </xf>
    <xf numFmtId="0" fontId="3" fillId="0" borderId="3" xfId="8" quotePrefix="1" applyNumberFormat="1" applyFont="1" applyFill="1" applyBorder="1" applyAlignment="1">
      <alignment horizontal="center" vertical="top"/>
    </xf>
    <xf numFmtId="0" fontId="3" fillId="0" borderId="3" xfId="8" quotePrefix="1" applyFont="1" applyFill="1" applyBorder="1" applyAlignment="1">
      <alignment horizontal="center" vertical="top"/>
    </xf>
    <xf numFmtId="3" fontId="11" fillId="0" borderId="26" xfId="0" applyNumberFormat="1" applyFont="1" applyBorder="1"/>
    <xf numFmtId="3" fontId="11" fillId="0" borderId="26" xfId="0" applyNumberFormat="1" applyFont="1" applyFill="1" applyBorder="1"/>
    <xf numFmtId="166" fontId="11" fillId="0" borderId="26" xfId="0" applyNumberFormat="1" applyFont="1" applyFill="1" applyBorder="1"/>
    <xf numFmtId="166" fontId="11" fillId="0" borderId="26" xfId="12" applyNumberFormat="1" applyFont="1" applyFill="1" applyBorder="1"/>
    <xf numFmtId="0" fontId="3" fillId="0" borderId="1" xfId="8" quotePrefix="1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/>
    </xf>
    <xf numFmtId="0" fontId="4" fillId="0" borderId="5" xfId="3" applyFont="1" applyFill="1" applyBorder="1"/>
    <xf numFmtId="0" fontId="4" fillId="0" borderId="3" xfId="3" applyFont="1" applyFill="1" applyBorder="1" applyAlignment="1">
      <alignment horizontal="center"/>
    </xf>
    <xf numFmtId="0" fontId="4" fillId="0" borderId="29" xfId="3" applyFont="1" applyFill="1" applyBorder="1"/>
    <xf numFmtId="165" fontId="11" fillId="0" borderId="26" xfId="0" applyNumberFormat="1" applyFont="1" applyBorder="1"/>
    <xf numFmtId="170" fontId="0" fillId="0" borderId="1" xfId="0" applyNumberFormat="1" applyBorder="1" applyAlignment="1">
      <alignment horizontal="left" vertical="top"/>
    </xf>
    <xf numFmtId="170" fontId="0" fillId="0" borderId="3" xfId="0" applyNumberFormat="1" applyBorder="1" applyAlignment="1">
      <alignment horizontal="left" vertical="top"/>
    </xf>
    <xf numFmtId="17" fontId="11" fillId="3" borderId="33" xfId="0" applyNumberFormat="1" applyFont="1" applyFill="1" applyBorder="1" applyAlignment="1">
      <alignment horizontal="center" vertical="center" wrapText="1"/>
    </xf>
    <xf numFmtId="166" fontId="12" fillId="0" borderId="5" xfId="12" applyNumberFormat="1" applyFont="1" applyFill="1" applyBorder="1"/>
    <xf numFmtId="166" fontId="12" fillId="0" borderId="29" xfId="12" applyNumberFormat="1" applyFont="1" applyFill="1" applyBorder="1"/>
    <xf numFmtId="170" fontId="10" fillId="0" borderId="26" xfId="0" applyNumberFormat="1" applyFont="1" applyBorder="1" applyAlignment="1"/>
    <xf numFmtId="166" fontId="11" fillId="0" borderId="34" xfId="12" applyNumberFormat="1" applyFont="1" applyFill="1" applyBorder="1"/>
    <xf numFmtId="3" fontId="12" fillId="0" borderId="1" xfId="0" applyNumberFormat="1" applyFont="1" applyFill="1" applyBorder="1" applyAlignment="1">
      <alignment horizontal="right" wrapText="1"/>
    </xf>
    <xf numFmtId="3" fontId="12" fillId="0" borderId="3" xfId="0" applyNumberFormat="1" applyFont="1" applyFill="1" applyBorder="1" applyAlignment="1">
      <alignment horizontal="right" wrapText="1"/>
    </xf>
    <xf numFmtId="3" fontId="11" fillId="0" borderId="26" xfId="9" applyNumberFormat="1" applyFont="1" applyFill="1" applyBorder="1" applyAlignment="1">
      <alignment horizontal="right"/>
    </xf>
    <xf numFmtId="165" fontId="12" fillId="0" borderId="1" xfId="0" applyNumberFormat="1" applyFont="1" applyBorder="1"/>
    <xf numFmtId="165" fontId="12" fillId="0" borderId="3" xfId="0" applyNumberFormat="1" applyFont="1" applyBorder="1"/>
    <xf numFmtId="17" fontId="11" fillId="3" borderId="28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/>
    <xf numFmtId="3" fontId="0" fillId="0" borderId="3" xfId="0" applyNumberFormat="1" applyFont="1" applyBorder="1"/>
    <xf numFmtId="3" fontId="10" fillId="0" borderId="26" xfId="0" applyNumberFormat="1" applyFont="1" applyBorder="1"/>
    <xf numFmtId="165" fontId="11" fillId="0" borderId="26" xfId="0" applyNumberFormat="1" applyFont="1" applyFill="1" applyBorder="1"/>
    <xf numFmtId="0" fontId="0" fillId="0" borderId="0" xfId="0" applyBorder="1" applyAlignment="1">
      <alignment vertical="center"/>
    </xf>
    <xf numFmtId="3" fontId="12" fillId="0" borderId="1" xfId="15" applyNumberFormat="1" applyFont="1" applyFill="1" applyBorder="1" applyAlignment="1">
      <alignment horizontal="right"/>
    </xf>
    <xf numFmtId="3" fontId="12" fillId="0" borderId="3" xfId="15" applyNumberFormat="1" applyFont="1" applyFill="1" applyBorder="1" applyAlignment="1">
      <alignment horizontal="right"/>
    </xf>
    <xf numFmtId="166" fontId="0" fillId="0" borderId="0" xfId="12" applyNumberFormat="1" applyFont="1" applyBorder="1"/>
    <xf numFmtId="3" fontId="2" fillId="0" borderId="1" xfId="0" applyNumberFormat="1" applyFont="1" applyFill="1" applyBorder="1"/>
    <xf numFmtId="3" fontId="2" fillId="0" borderId="3" xfId="0" applyNumberFormat="1" applyFont="1" applyFill="1" applyBorder="1"/>
    <xf numFmtId="166" fontId="0" fillId="0" borderId="1" xfId="12" applyNumberFormat="1" applyFont="1" applyBorder="1"/>
    <xf numFmtId="166" fontId="0" fillId="0" borderId="3" xfId="12" applyNumberFormat="1" applyFont="1" applyBorder="1"/>
    <xf numFmtId="3" fontId="70" fillId="0" borderId="26" xfId="0" applyNumberFormat="1" applyFont="1" applyFill="1" applyBorder="1" applyAlignment="1">
      <alignment vertical="center"/>
    </xf>
    <xf numFmtId="166" fontId="10" fillId="0" borderId="26" xfId="12" applyNumberFormat="1" applyFont="1" applyBorder="1"/>
    <xf numFmtId="3" fontId="0" fillId="0" borderId="1" xfId="0" applyNumberFormat="1" applyBorder="1"/>
    <xf numFmtId="3" fontId="7" fillId="0" borderId="1" xfId="9" applyNumberFormat="1" applyFont="1" applyFill="1" applyBorder="1" applyAlignment="1">
      <alignment horizontal="right"/>
    </xf>
    <xf numFmtId="3" fontId="7" fillId="0" borderId="3" xfId="9" applyNumberFormat="1" applyFont="1" applyFill="1" applyBorder="1" applyAlignment="1">
      <alignment horizontal="right"/>
    </xf>
    <xf numFmtId="3" fontId="7" fillId="0" borderId="1" xfId="45" applyNumberFormat="1" applyFont="1" applyFill="1" applyBorder="1"/>
    <xf numFmtId="3" fontId="7" fillId="0" borderId="3" xfId="45" applyNumberFormat="1" applyFont="1" applyFill="1" applyBorder="1"/>
    <xf numFmtId="165" fontId="12" fillId="2" borderId="1" xfId="0" applyNumberFormat="1" applyFont="1" applyFill="1" applyBorder="1" applyAlignment="1" applyProtection="1"/>
    <xf numFmtId="165" fontId="12" fillId="2" borderId="3" xfId="0" applyNumberFormat="1" applyFont="1" applyFill="1" applyBorder="1" applyAlignment="1" applyProtection="1"/>
    <xf numFmtId="165" fontId="12" fillId="0" borderId="1" xfId="0" applyNumberFormat="1" applyFont="1" applyFill="1" applyBorder="1" applyAlignment="1" applyProtection="1"/>
    <xf numFmtId="165" fontId="12" fillId="0" borderId="3" xfId="0" applyNumberFormat="1" applyFont="1" applyFill="1" applyBorder="1" applyAlignment="1" applyProtection="1"/>
    <xf numFmtId="0" fontId="4" fillId="0" borderId="5" xfId="0" applyFont="1" applyFill="1" applyBorder="1"/>
    <xf numFmtId="0" fontId="4" fillId="0" borderId="29" xfId="0" applyFont="1" applyFill="1" applyBorder="1"/>
    <xf numFmtId="0" fontId="70" fillId="0" borderId="34" xfId="0" applyFont="1" applyFill="1" applyBorder="1"/>
    <xf numFmtId="0" fontId="4" fillId="0" borderId="1" xfId="0" applyFont="1" applyFill="1" applyBorder="1"/>
    <xf numFmtId="0" fontId="4" fillId="0" borderId="3" xfId="0" applyFont="1" applyFill="1" applyBorder="1"/>
    <xf numFmtId="0" fontId="73" fillId="0" borderId="26" xfId="0" applyFont="1" applyFill="1" applyBorder="1"/>
    <xf numFmtId="0" fontId="71" fillId="0" borderId="30" xfId="8" applyFont="1" applyFill="1" applyBorder="1" applyAlignment="1">
      <alignment horizontal="center" vertical="top" wrapText="1"/>
    </xf>
    <xf numFmtId="0" fontId="71" fillId="0" borderId="31" xfId="8" applyFont="1" applyFill="1" applyBorder="1" applyAlignment="1">
      <alignment horizontal="center" vertical="top" wrapText="1"/>
    </xf>
    <xf numFmtId="0" fontId="71" fillId="0" borderId="32" xfId="8" applyFont="1" applyFill="1" applyBorder="1" applyAlignment="1">
      <alignment horizontal="center" vertical="top" wrapText="1"/>
    </xf>
    <xf numFmtId="0" fontId="3" fillId="0" borderId="30" xfId="3" applyFont="1" applyFill="1" applyBorder="1" applyAlignment="1">
      <alignment horizontal="center"/>
    </xf>
    <xf numFmtId="0" fontId="3" fillId="0" borderId="31" xfId="3" applyFont="1" applyFill="1" applyBorder="1" applyAlignment="1">
      <alignment horizontal="center"/>
    </xf>
    <xf numFmtId="0" fontId="71" fillId="0" borderId="31" xfId="8" quotePrefix="1" applyFont="1" applyFill="1" applyBorder="1" applyAlignment="1">
      <alignment horizontal="center" vertical="top" wrapText="1"/>
    </xf>
    <xf numFmtId="3" fontId="72" fillId="0" borderId="30" xfId="7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/>
    </xf>
  </cellXfs>
  <cellStyles count="895">
    <cellStyle name="%20 - Vurgu1 2" xfId="37"/>
    <cellStyle name="%20 - Vurgu1 2 2" xfId="42"/>
    <cellStyle name="%20 - Vurgu1 2 3" xfId="44"/>
    <cellStyle name="%20 - Vurgu1 2_25.İL-EMOD-Öncelikli Yaşam" xfId="36"/>
    <cellStyle name="%20 - Vurgu1 3" xfId="35"/>
    <cellStyle name="%20 - Vurgu1 3 2" xfId="34"/>
    <cellStyle name="%20 - Vurgu1 3 3" xfId="33"/>
    <cellStyle name="%20 - Vurgu1 4" xfId="39"/>
    <cellStyle name="%20 - Vurgu1 4 2" xfId="31"/>
    <cellStyle name="%20 - Vurgu1 4 3" xfId="47"/>
    <cellStyle name="%20 - Vurgu1 5" xfId="40"/>
    <cellStyle name="%20 - Vurgu1 6" xfId="797"/>
    <cellStyle name="%20 - Vurgu1 7" xfId="867"/>
    <cellStyle name="%20 - Vurgu1 8" xfId="870"/>
    <cellStyle name="%20 - Vurgu1 9" xfId="891"/>
    <cellStyle name="%20 - Vurgu2 2" xfId="38"/>
    <cellStyle name="%20 - Vurgu2 2 2" xfId="43"/>
    <cellStyle name="%20 - Vurgu2 2 3" xfId="46"/>
    <cellStyle name="%20 - Vurgu2 2_25.İL-EMOD-Öncelikli Yaşam" xfId="41"/>
    <cellStyle name="%20 - Vurgu2 3" xfId="48"/>
    <cellStyle name="%20 - Vurgu2 3 2" xfId="49"/>
    <cellStyle name="%20 - Vurgu2 3 3" xfId="50"/>
    <cellStyle name="%20 - Vurgu2 4" xfId="51"/>
    <cellStyle name="%20 - Vurgu2 4 2" xfId="52"/>
    <cellStyle name="%20 - Vurgu2 4 3" xfId="53"/>
    <cellStyle name="%20 - Vurgu2 5" xfId="32"/>
    <cellStyle name="%20 - Vurgu2 6" xfId="167"/>
    <cellStyle name="%20 - Vurgu2 7" xfId="866"/>
    <cellStyle name="%20 - Vurgu2 8" xfId="30"/>
    <cellStyle name="%20 - Vurgu2 9" xfId="885"/>
    <cellStyle name="%20 - Vurgu3 2" xfId="55"/>
    <cellStyle name="%20 - Vurgu3 2 2" xfId="56"/>
    <cellStyle name="%20 - Vurgu3 2 3" xfId="57"/>
    <cellStyle name="%20 - Vurgu3 2_25.İL-EMOD-Öncelikli Yaşam" xfId="58"/>
    <cellStyle name="%20 - Vurgu3 3" xfId="59"/>
    <cellStyle name="%20 - Vurgu3 3 2" xfId="60"/>
    <cellStyle name="%20 - Vurgu3 3 3" xfId="61"/>
    <cellStyle name="%20 - Vurgu3 4" xfId="62"/>
    <cellStyle name="%20 - Vurgu3 4 2" xfId="63"/>
    <cellStyle name="%20 - Vurgu3 4 3" xfId="64"/>
    <cellStyle name="%20 - Vurgu3 5" xfId="54"/>
    <cellStyle name="%20 - Vurgu3 6" xfId="848"/>
    <cellStyle name="%20 - Vurgu3 7" xfId="865"/>
    <cellStyle name="%20 - Vurgu3 8" xfId="879"/>
    <cellStyle name="%20 - Vurgu3 9" xfId="881"/>
    <cellStyle name="%20 - Vurgu4 2" xfId="66"/>
    <cellStyle name="%20 - Vurgu4 2 2" xfId="67"/>
    <cellStyle name="%20 - Vurgu4 2 3" xfId="68"/>
    <cellStyle name="%20 - Vurgu4 2_25.İL-EMOD-Öncelikli Yaşam" xfId="69"/>
    <cellStyle name="%20 - Vurgu4 3" xfId="70"/>
    <cellStyle name="%20 - Vurgu4 3 2" xfId="71"/>
    <cellStyle name="%20 - Vurgu4 3 3" xfId="72"/>
    <cellStyle name="%20 - Vurgu4 4" xfId="73"/>
    <cellStyle name="%20 - Vurgu4 4 2" xfId="74"/>
    <cellStyle name="%20 - Vurgu4 4 3" xfId="75"/>
    <cellStyle name="%20 - Vurgu4 5" xfId="65"/>
    <cellStyle name="%20 - Vurgu4 6" xfId="849"/>
    <cellStyle name="%20 - Vurgu4 7" xfId="864"/>
    <cellStyle name="%20 - Vurgu4 8" xfId="872"/>
    <cellStyle name="%20 - Vurgu4 9" xfId="890"/>
    <cellStyle name="%20 - Vurgu5 2" xfId="77"/>
    <cellStyle name="%20 - Vurgu5 2 2" xfId="78"/>
    <cellStyle name="%20 - Vurgu5 2 3" xfId="79"/>
    <cellStyle name="%20 - Vurgu5 2_25.İL-EMOD-Öncelikli Yaşam" xfId="80"/>
    <cellStyle name="%20 - Vurgu5 3" xfId="81"/>
    <cellStyle name="%20 - Vurgu5 3 2" xfId="82"/>
    <cellStyle name="%20 - Vurgu5 3 3" xfId="83"/>
    <cellStyle name="%20 - Vurgu5 4" xfId="84"/>
    <cellStyle name="%20 - Vurgu5 4 2" xfId="85"/>
    <cellStyle name="%20 - Vurgu5 4 3" xfId="86"/>
    <cellStyle name="%20 - Vurgu5 5" xfId="76"/>
    <cellStyle name="%20 - Vurgu5 6" xfId="850"/>
    <cellStyle name="%20 - Vurgu5 7" xfId="863"/>
    <cellStyle name="%20 - Vurgu5 8" xfId="878"/>
    <cellStyle name="%20 - Vurgu5 9" xfId="888"/>
    <cellStyle name="%20 - Vurgu6 2" xfId="88"/>
    <cellStyle name="%20 - Vurgu6 2 2" xfId="89"/>
    <cellStyle name="%20 - Vurgu6 2 3" xfId="90"/>
    <cellStyle name="%20 - Vurgu6 2_25.İL-EMOD-Öncelikli Yaşam" xfId="91"/>
    <cellStyle name="%20 - Vurgu6 3" xfId="92"/>
    <cellStyle name="%20 - Vurgu6 3 2" xfId="93"/>
    <cellStyle name="%20 - Vurgu6 3 3" xfId="94"/>
    <cellStyle name="%20 - Vurgu6 4" xfId="95"/>
    <cellStyle name="%20 - Vurgu6 4 2" xfId="96"/>
    <cellStyle name="%20 - Vurgu6 4 3" xfId="97"/>
    <cellStyle name="%20 - Vurgu6 5" xfId="87"/>
    <cellStyle name="%20 - Vurgu6 6" xfId="851"/>
    <cellStyle name="%20 - Vurgu6 7" xfId="862"/>
    <cellStyle name="%20 - Vurgu6 8" xfId="868"/>
    <cellStyle name="%20 - Vurgu6 9" xfId="884"/>
    <cellStyle name="%40 - Vurgu1 2" xfId="99"/>
    <cellStyle name="%40 - Vurgu1 2 2" xfId="100"/>
    <cellStyle name="%40 - Vurgu1 2 3" xfId="101"/>
    <cellStyle name="%40 - Vurgu1 2_25.İL-EMOD-Öncelikli Yaşam" xfId="102"/>
    <cellStyle name="%40 - Vurgu1 3" xfId="103"/>
    <cellStyle name="%40 - Vurgu1 3 2" xfId="104"/>
    <cellStyle name="%40 - Vurgu1 3 3" xfId="105"/>
    <cellStyle name="%40 - Vurgu1 4" xfId="106"/>
    <cellStyle name="%40 - Vurgu1 4 2" xfId="107"/>
    <cellStyle name="%40 - Vurgu1 4 3" xfId="108"/>
    <cellStyle name="%40 - Vurgu1 5" xfId="98"/>
    <cellStyle name="%40 - Vurgu1 6" xfId="852"/>
    <cellStyle name="%40 - Vurgu1 7" xfId="861"/>
    <cellStyle name="%40 - Vurgu1 8" xfId="869"/>
    <cellStyle name="%40 - Vurgu1 9" xfId="892"/>
    <cellStyle name="%40 - Vurgu2" xfId="24" builtinId="35" customBuiltin="1"/>
    <cellStyle name="%40 - Vurgu2 2" xfId="109"/>
    <cellStyle name="%40 - Vurgu2 2 2" xfId="110"/>
    <cellStyle name="%40 - Vurgu2 2 3" xfId="111"/>
    <cellStyle name="%40 - Vurgu2 2_25.İL-EMOD-Öncelikli Yaşam" xfId="112"/>
    <cellStyle name="%40 - Vurgu2 3" xfId="113"/>
    <cellStyle name="%40 - Vurgu2 3 2" xfId="114"/>
    <cellStyle name="%40 - Vurgu2 3 3" xfId="115"/>
    <cellStyle name="%40 - Vurgu2 4" xfId="116"/>
    <cellStyle name="%40 - Vurgu2 4 2" xfId="117"/>
    <cellStyle name="%40 - Vurgu2 4 3" xfId="118"/>
    <cellStyle name="%40 - Vurgu3 2" xfId="120"/>
    <cellStyle name="%40 - Vurgu3 2 2" xfId="121"/>
    <cellStyle name="%40 - Vurgu3 2 3" xfId="122"/>
    <cellStyle name="%40 - Vurgu3 2_25.İL-EMOD-Öncelikli Yaşam" xfId="123"/>
    <cellStyle name="%40 - Vurgu3 3" xfId="124"/>
    <cellStyle name="%40 - Vurgu3 3 2" xfId="125"/>
    <cellStyle name="%40 - Vurgu3 3 3" xfId="126"/>
    <cellStyle name="%40 - Vurgu3 4" xfId="127"/>
    <cellStyle name="%40 - Vurgu3 4 2" xfId="128"/>
    <cellStyle name="%40 - Vurgu3 4 3" xfId="129"/>
    <cellStyle name="%40 - Vurgu3 5" xfId="119"/>
    <cellStyle name="%40 - Vurgu3 6" xfId="853"/>
    <cellStyle name="%40 - Vurgu3 7" xfId="860"/>
    <cellStyle name="%40 - Vurgu3 8" xfId="875"/>
    <cellStyle name="%40 - Vurgu3 9" xfId="883"/>
    <cellStyle name="%40 - Vurgu4 2" xfId="131"/>
    <cellStyle name="%40 - Vurgu4 2 2" xfId="132"/>
    <cellStyle name="%40 - Vurgu4 2 3" xfId="133"/>
    <cellStyle name="%40 - Vurgu4 2_25.İL-EMOD-Öncelikli Yaşam" xfId="134"/>
    <cellStyle name="%40 - Vurgu4 3" xfId="135"/>
    <cellStyle name="%40 - Vurgu4 3 2" xfId="136"/>
    <cellStyle name="%40 - Vurgu4 3 3" xfId="137"/>
    <cellStyle name="%40 - Vurgu4 4" xfId="138"/>
    <cellStyle name="%40 - Vurgu4 4 2" xfId="139"/>
    <cellStyle name="%40 - Vurgu4 4 3" xfId="140"/>
    <cellStyle name="%40 - Vurgu4 5" xfId="130"/>
    <cellStyle name="%40 - Vurgu4 6" xfId="854"/>
    <cellStyle name="%40 - Vurgu4 7" xfId="859"/>
    <cellStyle name="%40 - Vurgu4 8" xfId="874"/>
    <cellStyle name="%40 - Vurgu4 9" xfId="880"/>
    <cellStyle name="%40 - Vurgu5 2" xfId="142"/>
    <cellStyle name="%40 - Vurgu5 2 2" xfId="143"/>
    <cellStyle name="%40 - Vurgu5 2 3" xfId="144"/>
    <cellStyle name="%40 - Vurgu5 2_25.İL-EMOD-Öncelikli Yaşam" xfId="145"/>
    <cellStyle name="%40 - Vurgu5 3" xfId="146"/>
    <cellStyle name="%40 - Vurgu5 3 2" xfId="147"/>
    <cellStyle name="%40 - Vurgu5 3 3" xfId="148"/>
    <cellStyle name="%40 - Vurgu5 4" xfId="149"/>
    <cellStyle name="%40 - Vurgu5 4 2" xfId="150"/>
    <cellStyle name="%40 - Vurgu5 4 3" xfId="151"/>
    <cellStyle name="%40 - Vurgu5 5" xfId="141"/>
    <cellStyle name="%40 - Vurgu5 6" xfId="855"/>
    <cellStyle name="%40 - Vurgu5 7" xfId="858"/>
    <cellStyle name="%40 - Vurgu5 8" xfId="873"/>
    <cellStyle name="%40 - Vurgu5 9" xfId="887"/>
    <cellStyle name="%40 - Vurgu6 2" xfId="153"/>
    <cellStyle name="%40 - Vurgu6 2 2" xfId="154"/>
    <cellStyle name="%40 - Vurgu6 2 3" xfId="155"/>
    <cellStyle name="%40 - Vurgu6 2_25.İL-EMOD-Öncelikli Yaşam" xfId="156"/>
    <cellStyle name="%40 - Vurgu6 3" xfId="157"/>
    <cellStyle name="%40 - Vurgu6 3 2" xfId="158"/>
    <cellStyle name="%40 - Vurgu6 3 3" xfId="159"/>
    <cellStyle name="%40 - Vurgu6 4" xfId="160"/>
    <cellStyle name="%40 - Vurgu6 4 2" xfId="161"/>
    <cellStyle name="%40 - Vurgu6 4 3" xfId="162"/>
    <cellStyle name="%40 - Vurgu6 5" xfId="152"/>
    <cellStyle name="%40 - Vurgu6 6" xfId="856"/>
    <cellStyle name="%40 - Vurgu6 7" xfId="857"/>
    <cellStyle name="%40 - Vurgu6 8" xfId="871"/>
    <cellStyle name="%40 - Vurgu6 9" xfId="886"/>
    <cellStyle name="%60 - Vurgu1 2" xfId="164"/>
    <cellStyle name="%60 - Vurgu1 3" xfId="165"/>
    <cellStyle name="%60 - Vurgu1 4" xfId="166"/>
    <cellStyle name="%60 - Vurgu1 5" xfId="163"/>
    <cellStyle name="%60 - Vurgu2" xfId="25" builtinId="36" customBuiltin="1"/>
    <cellStyle name="%60 - Vurgu2 2" xfId="168"/>
    <cellStyle name="%60 - Vurgu2 3" xfId="169"/>
    <cellStyle name="%60 - Vurgu2 4" xfId="170"/>
    <cellStyle name="%60 - Vurgu3 2" xfId="172"/>
    <cellStyle name="%60 - Vurgu3 3" xfId="173"/>
    <cellStyle name="%60 - Vurgu3 4" xfId="174"/>
    <cellStyle name="%60 - Vurgu3 5" xfId="171"/>
    <cellStyle name="%60 - Vurgu4 2" xfId="176"/>
    <cellStyle name="%60 - Vurgu4 3" xfId="177"/>
    <cellStyle name="%60 - Vurgu4 4" xfId="178"/>
    <cellStyle name="%60 - Vurgu4 5" xfId="175"/>
    <cellStyle name="%60 - Vurgu5" xfId="28" builtinId="48" customBuiltin="1"/>
    <cellStyle name="%60 - Vurgu5 2" xfId="179"/>
    <cellStyle name="%60 - Vurgu5 3" xfId="180"/>
    <cellStyle name="%60 - Vurgu5 4" xfId="181"/>
    <cellStyle name="%60 - Vurgu6 2" xfId="183"/>
    <cellStyle name="%60 - Vurgu6 3" xfId="184"/>
    <cellStyle name="%60 - Vurgu6 4" xfId="185"/>
    <cellStyle name="%60 - Vurgu6 5" xfId="182"/>
    <cellStyle name="Açıklama Metni" xfId="22" builtinId="53" customBuiltin="1"/>
    <cellStyle name="Açıklama Metni 2" xfId="186"/>
    <cellStyle name="Açıklama Metni 3" xfId="187"/>
    <cellStyle name="Açıklama Metni 4" xfId="188"/>
    <cellStyle name="Ana Başlık 2" xfId="190"/>
    <cellStyle name="Ana Başlık 3" xfId="191"/>
    <cellStyle name="Ana Başlık 4" xfId="192"/>
    <cellStyle name="Ana Başlık 5" xfId="189"/>
    <cellStyle name="Bağlı Hücre" xfId="19" builtinId="24" customBuiltin="1"/>
    <cellStyle name="Bağlı Hücre 2" xfId="193"/>
    <cellStyle name="Bağlı Hücre 3" xfId="194"/>
    <cellStyle name="Bağlı Hücre 4" xfId="195"/>
    <cellStyle name="Başlık 1 2" xfId="197"/>
    <cellStyle name="Başlık 1 3" xfId="198"/>
    <cellStyle name="Başlık 1 4" xfId="199"/>
    <cellStyle name="Başlık 1 5" xfId="196"/>
    <cellStyle name="Başlık 2 2" xfId="201"/>
    <cellStyle name="Başlık 2 3" xfId="202"/>
    <cellStyle name="Başlık 2 4" xfId="203"/>
    <cellStyle name="Başlık 2 5" xfId="200"/>
    <cellStyle name="Başlık 3 2" xfId="205"/>
    <cellStyle name="Başlık 3 3" xfId="206"/>
    <cellStyle name="Başlık 3 4" xfId="207"/>
    <cellStyle name="Başlık 3 5" xfId="204"/>
    <cellStyle name="Başlık 4 2" xfId="209"/>
    <cellStyle name="Başlık 4 3" xfId="210"/>
    <cellStyle name="Başlık 4 4" xfId="211"/>
    <cellStyle name="Başlık 4 5" xfId="208"/>
    <cellStyle name="Binlik Ayracı 2" xfId="1"/>
    <cellStyle name="Binlik Ayracı 3" xfId="14"/>
    <cellStyle name="Binlik Ayracı 4" xfId="13"/>
    <cellStyle name="Comma 2" xfId="212"/>
    <cellStyle name="Comma 2 2" xfId="213"/>
    <cellStyle name="Çıkış 2" xfId="215"/>
    <cellStyle name="Çıkış 3" xfId="216"/>
    <cellStyle name="Çıkış 4" xfId="217"/>
    <cellStyle name="Çıkış 5" xfId="214"/>
    <cellStyle name="Giriş 2" xfId="219"/>
    <cellStyle name="Giriş 3" xfId="220"/>
    <cellStyle name="Giriş 4" xfId="221"/>
    <cellStyle name="Giriş 5" xfId="218"/>
    <cellStyle name="Hesaplama 2" xfId="223"/>
    <cellStyle name="Hesaplama 3" xfId="224"/>
    <cellStyle name="Hesaplama 4" xfId="225"/>
    <cellStyle name="Hesaplama 5" xfId="222"/>
    <cellStyle name="Hyperlink" xfId="2"/>
    <cellStyle name="İşaretli Hücre" xfId="20" builtinId="23" customBuiltin="1"/>
    <cellStyle name="İşaretli Hücre 2" xfId="226"/>
    <cellStyle name="İşaretli Hücre 3" xfId="227"/>
    <cellStyle name="İşaretli Hücre 4" xfId="228"/>
    <cellStyle name="İyi" xfId="16" builtinId="26" customBuiltin="1"/>
    <cellStyle name="İyi 2" xfId="229"/>
    <cellStyle name="İyi 3" xfId="230"/>
    <cellStyle name="İyi 4" xfId="231"/>
    <cellStyle name="İzlenen Köprü 2" xfId="232"/>
    <cellStyle name="Köprü 2" xfId="233"/>
    <cellStyle name="Köprü 3" xfId="234"/>
    <cellStyle name="Kötü" xfId="17" builtinId="27" customBuiltin="1"/>
    <cellStyle name="Kötü 2" xfId="235"/>
    <cellStyle name="Kötü 3" xfId="236"/>
    <cellStyle name="Kötü 4" xfId="237"/>
    <cellStyle name="Normal" xfId="0" builtinId="0"/>
    <cellStyle name="Normal 10" xfId="238"/>
    <cellStyle name="Normal 10 2" xfId="239"/>
    <cellStyle name="Normal 100" xfId="240"/>
    <cellStyle name="Normal 101" xfId="241"/>
    <cellStyle name="Normal 102" xfId="242"/>
    <cellStyle name="Normal 103" xfId="243"/>
    <cellStyle name="Normal 104" xfId="15"/>
    <cellStyle name="Normal 105" xfId="244"/>
    <cellStyle name="Normal 105 2" xfId="245"/>
    <cellStyle name="Normal 106" xfId="246"/>
    <cellStyle name="Normal 107" xfId="247"/>
    <cellStyle name="Normal 108" xfId="248"/>
    <cellStyle name="Normal 109" xfId="249"/>
    <cellStyle name="Normal 11" xfId="250"/>
    <cellStyle name="Normal 11 10" xfId="251"/>
    <cellStyle name="Normal 11 11" xfId="252"/>
    <cellStyle name="Normal 11 12" xfId="253"/>
    <cellStyle name="Normal 11 2" xfId="254"/>
    <cellStyle name="Normal 11 2 2" xfId="255"/>
    <cellStyle name="Normal 11 2 3" xfId="256"/>
    <cellStyle name="Normal 11 3" xfId="257"/>
    <cellStyle name="Normal 11 3 2" xfId="258"/>
    <cellStyle name="Normal 11 3 3" xfId="259"/>
    <cellStyle name="Normal 11 4" xfId="260"/>
    <cellStyle name="Normal 11 4 2" xfId="261"/>
    <cellStyle name="Normal 11 4 3" xfId="262"/>
    <cellStyle name="Normal 11 5" xfId="263"/>
    <cellStyle name="Normal 11 5 2" xfId="264"/>
    <cellStyle name="Normal 11 5 3" xfId="265"/>
    <cellStyle name="Normal 11 6" xfId="266"/>
    <cellStyle name="Normal 11 6 2" xfId="267"/>
    <cellStyle name="Normal 11 6 3" xfId="268"/>
    <cellStyle name="Normal 11 7" xfId="269"/>
    <cellStyle name="Normal 11 7 2" xfId="270"/>
    <cellStyle name="Normal 11 7 3" xfId="271"/>
    <cellStyle name="Normal 11 8" xfId="272"/>
    <cellStyle name="Normal 11 8 2" xfId="273"/>
    <cellStyle name="Normal 11 8 3" xfId="274"/>
    <cellStyle name="Normal 11 9" xfId="275"/>
    <cellStyle name="Normal 110" xfId="45"/>
    <cellStyle name="Normal 110 2" xfId="876"/>
    <cellStyle name="Normal 111" xfId="882"/>
    <cellStyle name="Normal 111 2" xfId="893"/>
    <cellStyle name="Normal 12" xfId="276"/>
    <cellStyle name="Normal 12 2" xfId="277"/>
    <cellStyle name="Normal 12 2 2" xfId="278"/>
    <cellStyle name="Normal 12 2 3" xfId="279"/>
    <cellStyle name="Normal 12 3" xfId="280"/>
    <cellStyle name="Normal 12 4" xfId="281"/>
    <cellStyle name="Normal 13" xfId="282"/>
    <cellStyle name="Normal 13 2" xfId="283"/>
    <cellStyle name="Normal 13 2 2" xfId="284"/>
    <cellStyle name="Normal 13 2 3" xfId="285"/>
    <cellStyle name="Normal 13 3" xfId="286"/>
    <cellStyle name="Normal 13 4" xfId="287"/>
    <cellStyle name="Normal 14" xfId="288"/>
    <cellStyle name="Normal 14 2" xfId="289"/>
    <cellStyle name="Normal 14 2 2" xfId="290"/>
    <cellStyle name="Normal 14 2 3" xfId="291"/>
    <cellStyle name="Normal 14 3" xfId="292"/>
    <cellStyle name="Normal 15" xfId="293"/>
    <cellStyle name="Normal 15 2" xfId="294"/>
    <cellStyle name="Normal 16" xfId="295"/>
    <cellStyle name="Normal 16 2" xfId="296"/>
    <cellStyle name="Normal 16 2 2" xfId="297"/>
    <cellStyle name="Normal 16 2 3" xfId="298"/>
    <cellStyle name="Normal 16 3" xfId="299"/>
    <cellStyle name="Normal 17" xfId="300"/>
    <cellStyle name="Normal 17 2" xfId="301"/>
    <cellStyle name="Normal 17 2 2" xfId="302"/>
    <cellStyle name="Normal 17 2 3" xfId="303"/>
    <cellStyle name="Normal 17 3" xfId="304"/>
    <cellStyle name="Normal 18" xfId="305"/>
    <cellStyle name="Normal 18 2" xfId="306"/>
    <cellStyle name="Normal 18 3" xfId="307"/>
    <cellStyle name="Normal 18 4" xfId="308"/>
    <cellStyle name="Normal 19" xfId="309"/>
    <cellStyle name="Normal 19 2" xfId="310"/>
    <cellStyle name="Normal 19 3" xfId="311"/>
    <cellStyle name="Normal 19 4" xfId="312"/>
    <cellStyle name="Normal 2" xfId="3"/>
    <cellStyle name="Normal 2 10" xfId="313"/>
    <cellStyle name="Normal 2 10 2" xfId="314"/>
    <cellStyle name="Normal 2 10 3" xfId="315"/>
    <cellStyle name="Normal 2 11" xfId="316"/>
    <cellStyle name="Normal 2 12" xfId="317"/>
    <cellStyle name="Normal 2 13" xfId="318"/>
    <cellStyle name="Normal 2 14" xfId="319"/>
    <cellStyle name="Normal 2 15" xfId="320"/>
    <cellStyle name="Normal 2 16" xfId="321"/>
    <cellStyle name="Normal 2 17" xfId="322"/>
    <cellStyle name="Normal 2 18" xfId="323"/>
    <cellStyle name="Normal 2 19" xfId="324"/>
    <cellStyle name="Normal 2 2" xfId="325"/>
    <cellStyle name="Normal 2 2 2" xfId="326"/>
    <cellStyle name="Normal 2 2 3" xfId="327"/>
    <cellStyle name="Normal 2 2 4" xfId="328"/>
    <cellStyle name="Normal 2 3" xfId="329"/>
    <cellStyle name="Normal 2 3 2" xfId="330"/>
    <cellStyle name="Normal 2 3 2 2" xfId="331"/>
    <cellStyle name="Normal 2 3 3" xfId="332"/>
    <cellStyle name="Normal 2 4" xfId="333"/>
    <cellStyle name="Normal 2 4 10" xfId="334"/>
    <cellStyle name="Normal 2 4 11" xfId="335"/>
    <cellStyle name="Normal 2 4 12" xfId="336"/>
    <cellStyle name="Normal 2 4 2" xfId="337"/>
    <cellStyle name="Normal 2 4 2 2" xfId="338"/>
    <cellStyle name="Normal 2 4 2 3" xfId="339"/>
    <cellStyle name="Normal 2 4 2 4" xfId="340"/>
    <cellStyle name="Normal 2 4 2 5" xfId="341"/>
    <cellStyle name="Normal 2 4 3" xfId="342"/>
    <cellStyle name="Normal 2 4 3 2" xfId="343"/>
    <cellStyle name="Normal 2 4 3 3" xfId="344"/>
    <cellStyle name="Normal 2 4 4" xfId="345"/>
    <cellStyle name="Normal 2 4 4 2" xfId="346"/>
    <cellStyle name="Normal 2 4 4 3" xfId="347"/>
    <cellStyle name="Normal 2 4 5" xfId="348"/>
    <cellStyle name="Normal 2 4 5 2" xfId="349"/>
    <cellStyle name="Normal 2 4 5 3" xfId="350"/>
    <cellStyle name="Normal 2 4 6" xfId="351"/>
    <cellStyle name="Normal 2 4 6 2" xfId="352"/>
    <cellStyle name="Normal 2 4 6 3" xfId="353"/>
    <cellStyle name="Normal 2 4 7" xfId="354"/>
    <cellStyle name="Normal 2 4 7 2" xfId="355"/>
    <cellStyle name="Normal 2 4 7 3" xfId="356"/>
    <cellStyle name="Normal 2 4 8" xfId="357"/>
    <cellStyle name="Normal 2 4 8 2" xfId="358"/>
    <cellStyle name="Normal 2 4 8 3" xfId="359"/>
    <cellStyle name="Normal 2 4 9" xfId="360"/>
    <cellStyle name="Normal 2 5" xfId="361"/>
    <cellStyle name="Normal 2 5 2" xfId="362"/>
    <cellStyle name="Normal 2 5 2 2" xfId="363"/>
    <cellStyle name="Normal 2 5 3" xfId="364"/>
    <cellStyle name="Normal 2 6" xfId="365"/>
    <cellStyle name="Normal 2 6 2" xfId="366"/>
    <cellStyle name="Normal 2 6 2 2" xfId="367"/>
    <cellStyle name="Normal 2 6 3" xfId="368"/>
    <cellStyle name="Normal 2 7" xfId="369"/>
    <cellStyle name="Normal 2 7 2" xfId="370"/>
    <cellStyle name="Normal 2 7 3" xfId="371"/>
    <cellStyle name="Normal 2 8" xfId="372"/>
    <cellStyle name="Normal 2 8 2" xfId="373"/>
    <cellStyle name="Normal 2 8 3" xfId="374"/>
    <cellStyle name="Normal 2 9" xfId="375"/>
    <cellStyle name="Normal 2 9 2" xfId="376"/>
    <cellStyle name="Normal 2 9 3" xfId="377"/>
    <cellStyle name="Normal 20" xfId="378"/>
    <cellStyle name="Normal 20 2" xfId="379"/>
    <cellStyle name="Normal 20 3" xfId="380"/>
    <cellStyle name="Normal 20 4" xfId="381"/>
    <cellStyle name="Normal 21" xfId="382"/>
    <cellStyle name="Normal 21 2" xfId="383"/>
    <cellStyle name="Normal 21 3" xfId="384"/>
    <cellStyle name="Normal 21 4" xfId="385"/>
    <cellStyle name="Normal 22" xfId="386"/>
    <cellStyle name="Normal 22 2" xfId="387"/>
    <cellStyle name="Normal 22 3" xfId="388"/>
    <cellStyle name="Normal 22 4" xfId="389"/>
    <cellStyle name="Normal 23" xfId="390"/>
    <cellStyle name="Normal 23 2" xfId="391"/>
    <cellStyle name="Normal 23 3" xfId="392"/>
    <cellStyle name="Normal 23 4" xfId="393"/>
    <cellStyle name="Normal 24" xfId="394"/>
    <cellStyle name="Normal 24 2" xfId="395"/>
    <cellStyle name="Normal 24 2 2" xfId="396"/>
    <cellStyle name="Normal 24 3" xfId="397"/>
    <cellStyle name="Normal 24 3 2" xfId="398"/>
    <cellStyle name="Normal 24 4" xfId="399"/>
    <cellStyle name="Normal 24 5" xfId="400"/>
    <cellStyle name="Normal 24 6" xfId="401"/>
    <cellStyle name="Normal 25" xfId="402"/>
    <cellStyle name="Normal 25 2" xfId="403"/>
    <cellStyle name="Normal 25 2 2" xfId="404"/>
    <cellStyle name="Normal 25 2 3" xfId="405"/>
    <cellStyle name="Normal 25 2 4" xfId="406"/>
    <cellStyle name="Normal 25 3" xfId="407"/>
    <cellStyle name="Normal 25 4" xfId="408"/>
    <cellStyle name="Normal 25 5" xfId="409"/>
    <cellStyle name="Normal 25 6" xfId="410"/>
    <cellStyle name="Normal 26" xfId="411"/>
    <cellStyle name="Normal 26 2" xfId="412"/>
    <cellStyle name="Normal 26 2 2" xfId="413"/>
    <cellStyle name="Normal 26 2 3" xfId="414"/>
    <cellStyle name="Normal 26 3" xfId="415"/>
    <cellStyle name="Normal 27" xfId="416"/>
    <cellStyle name="Normal 27 2" xfId="417"/>
    <cellStyle name="Normal 27 2 2" xfId="418"/>
    <cellStyle name="Normal 27 2 3" xfId="419"/>
    <cellStyle name="Normal 27 3" xfId="420"/>
    <cellStyle name="Normal 28" xfId="421"/>
    <cellStyle name="Normal 28 2" xfId="422"/>
    <cellStyle name="Normal 28 2 2" xfId="423"/>
    <cellStyle name="Normal 28 2 3" xfId="424"/>
    <cellStyle name="Normal 28 3" xfId="425"/>
    <cellStyle name="Normal 29" xfId="426"/>
    <cellStyle name="Normal 29 2" xfId="427"/>
    <cellStyle name="Normal 29 2 2" xfId="428"/>
    <cellStyle name="Normal 29 2 3" xfId="429"/>
    <cellStyle name="Normal 29 2 4" xfId="430"/>
    <cellStyle name="Normal 29 3" xfId="431"/>
    <cellStyle name="Normal 29 4" xfId="432"/>
    <cellStyle name="Normal 29 5" xfId="433"/>
    <cellStyle name="Normal 3" xfId="4"/>
    <cellStyle name="Normal 3 2" xfId="435"/>
    <cellStyle name="Normal 3 2 2" xfId="436"/>
    <cellStyle name="Normal 3 2 3" xfId="437"/>
    <cellStyle name="Normal 3 3" xfId="438"/>
    <cellStyle name="Normal 3 3 2" xfId="439"/>
    <cellStyle name="Normal 3 3 3" xfId="440"/>
    <cellStyle name="Normal 3 4" xfId="441"/>
    <cellStyle name="Normal 3 4 2" xfId="442"/>
    <cellStyle name="Normal 3 4 3" xfId="443"/>
    <cellStyle name="Normal 3 5" xfId="444"/>
    <cellStyle name="Normal 3 5 2" xfId="445"/>
    <cellStyle name="Normal 3 5 3" xfId="446"/>
    <cellStyle name="Normal 3 6" xfId="447"/>
    <cellStyle name="Normal 3 7" xfId="448"/>
    <cellStyle name="Normal 3 8" xfId="434"/>
    <cellStyle name="Normal 30" xfId="449"/>
    <cellStyle name="Normal 30 2" xfId="450"/>
    <cellStyle name="Normal 30 3" xfId="451"/>
    <cellStyle name="Normal 30 4" xfId="452"/>
    <cellStyle name="Normal 31" xfId="453"/>
    <cellStyle name="Normal 31 2" xfId="454"/>
    <cellStyle name="Normal 31 3" xfId="455"/>
    <cellStyle name="Normal 31 4" xfId="456"/>
    <cellStyle name="Normal 32" xfId="457"/>
    <cellStyle name="Normal 32 2" xfId="458"/>
    <cellStyle name="Normal 32 3" xfId="459"/>
    <cellStyle name="Normal 32 4" xfId="460"/>
    <cellStyle name="Normal 33" xfId="461"/>
    <cellStyle name="Normal 33 2" xfId="462"/>
    <cellStyle name="Normal 33 3" xfId="463"/>
    <cellStyle name="Normal 33 4" xfId="464"/>
    <cellStyle name="Normal 34" xfId="465"/>
    <cellStyle name="Normal 34 2" xfId="466"/>
    <cellStyle name="Normal 34 3" xfId="467"/>
    <cellStyle name="Normal 34 4" xfId="468"/>
    <cellStyle name="Normal 35" xfId="469"/>
    <cellStyle name="Normal 35 2" xfId="470"/>
    <cellStyle name="Normal 35 3" xfId="471"/>
    <cellStyle name="Normal 35 4" xfId="472"/>
    <cellStyle name="Normal 36" xfId="473"/>
    <cellStyle name="Normal 36 2" xfId="474"/>
    <cellStyle name="Normal 36 3" xfId="475"/>
    <cellStyle name="Normal 36 4" xfId="476"/>
    <cellStyle name="Normal 37" xfId="477"/>
    <cellStyle name="Normal 37 2" xfId="478"/>
    <cellStyle name="Normal 37 3" xfId="479"/>
    <cellStyle name="Normal 37 4" xfId="480"/>
    <cellStyle name="Normal 38" xfId="481"/>
    <cellStyle name="Normal 38 2" xfId="482"/>
    <cellStyle name="Normal 38 3" xfId="483"/>
    <cellStyle name="Normal 39" xfId="484"/>
    <cellStyle name="Normal 39 2" xfId="485"/>
    <cellStyle name="Normal 39 3" xfId="486"/>
    <cellStyle name="Normal 4" xfId="487"/>
    <cellStyle name="Normal 4 2" xfId="488"/>
    <cellStyle name="Normal 4 2 2" xfId="5"/>
    <cellStyle name="Normal 4 2 2 2" xfId="6"/>
    <cellStyle name="Normal 4 2_25.İL-EMOD-Öncelikli Yaşam" xfId="489"/>
    <cellStyle name="Normal 4 3" xfId="490"/>
    <cellStyle name="Normal 4 3 10" xfId="491"/>
    <cellStyle name="Normal 4 3 10 2" xfId="492"/>
    <cellStyle name="Normal 4 3 10 3" xfId="493"/>
    <cellStyle name="Normal 4 3 11" xfId="494"/>
    <cellStyle name="Normal 4 3 12" xfId="495"/>
    <cellStyle name="Normal 4 3 13" xfId="496"/>
    <cellStyle name="Normal 4 3 2" xfId="497"/>
    <cellStyle name="Normal 4 3 2 10" xfId="498"/>
    <cellStyle name="Normal 4 3 2 11" xfId="499"/>
    <cellStyle name="Normal 4 3 2 2" xfId="500"/>
    <cellStyle name="Normal 4 3 2 2 2" xfId="501"/>
    <cellStyle name="Normal 4 3 2 2 3" xfId="502"/>
    <cellStyle name="Normal 4 3 2 2 4" xfId="503"/>
    <cellStyle name="Normal 4 3 2 3" xfId="504"/>
    <cellStyle name="Normal 4 3 2 3 2" xfId="505"/>
    <cellStyle name="Normal 4 3 2 3 3" xfId="506"/>
    <cellStyle name="Normal 4 3 2 4" xfId="507"/>
    <cellStyle name="Normal 4 3 2 4 2" xfId="508"/>
    <cellStyle name="Normal 4 3 2 4 3" xfId="509"/>
    <cellStyle name="Normal 4 3 2 5" xfId="510"/>
    <cellStyle name="Normal 4 3 2 5 2" xfId="511"/>
    <cellStyle name="Normal 4 3 2 5 3" xfId="512"/>
    <cellStyle name="Normal 4 3 2 6" xfId="513"/>
    <cellStyle name="Normal 4 3 2 6 2" xfId="514"/>
    <cellStyle name="Normal 4 3 2 6 3" xfId="515"/>
    <cellStyle name="Normal 4 3 2 7" xfId="516"/>
    <cellStyle name="Normal 4 3 2 7 2" xfId="517"/>
    <cellStyle name="Normal 4 3 2 7 3" xfId="518"/>
    <cellStyle name="Normal 4 3 2 8" xfId="519"/>
    <cellStyle name="Normal 4 3 2 8 2" xfId="520"/>
    <cellStyle name="Normal 4 3 2 8 3" xfId="521"/>
    <cellStyle name="Normal 4 3 2 9" xfId="522"/>
    <cellStyle name="Normal 4 3 3" xfId="523"/>
    <cellStyle name="Normal 4 3 3 2" xfId="524"/>
    <cellStyle name="Normal 4 3 3 3" xfId="525"/>
    <cellStyle name="Normal 4 3 3 4" xfId="526"/>
    <cellStyle name="Normal 4 3 4" xfId="527"/>
    <cellStyle name="Normal 4 3 4 10" xfId="528"/>
    <cellStyle name="Normal 4 3 4 11" xfId="529"/>
    <cellStyle name="Normal 4 3 4 2" xfId="530"/>
    <cellStyle name="Normal 4 3 4 2 2" xfId="531"/>
    <cellStyle name="Normal 4 3 4 2 3" xfId="532"/>
    <cellStyle name="Normal 4 3 4 2 4" xfId="533"/>
    <cellStyle name="Normal 4 3 4 3" xfId="534"/>
    <cellStyle name="Normal 4 3 4 3 2" xfId="535"/>
    <cellStyle name="Normal 4 3 4 3 3" xfId="536"/>
    <cellStyle name="Normal 4 3 4 4" xfId="537"/>
    <cellStyle name="Normal 4 3 4 4 2" xfId="538"/>
    <cellStyle name="Normal 4 3 4 4 3" xfId="539"/>
    <cellStyle name="Normal 4 3 4 5" xfId="540"/>
    <cellStyle name="Normal 4 3 4 5 2" xfId="541"/>
    <cellStyle name="Normal 4 3 4 5 3" xfId="542"/>
    <cellStyle name="Normal 4 3 4 6" xfId="543"/>
    <cellStyle name="Normal 4 3 4 6 2" xfId="544"/>
    <cellStyle name="Normal 4 3 4 6 3" xfId="545"/>
    <cellStyle name="Normal 4 3 4 7" xfId="546"/>
    <cellStyle name="Normal 4 3 4 7 2" xfId="547"/>
    <cellStyle name="Normal 4 3 4 7 3" xfId="548"/>
    <cellStyle name="Normal 4 3 4 8" xfId="549"/>
    <cellStyle name="Normal 4 3 4 8 2" xfId="550"/>
    <cellStyle name="Normal 4 3 4 8 3" xfId="551"/>
    <cellStyle name="Normal 4 3 4 9" xfId="552"/>
    <cellStyle name="Normal 4 3 5" xfId="553"/>
    <cellStyle name="Normal 4 3 5 2" xfId="554"/>
    <cellStyle name="Normal 4 3 5 3" xfId="555"/>
    <cellStyle name="Normal 4 3 5 4" xfId="556"/>
    <cellStyle name="Normal 4 3 6" xfId="557"/>
    <cellStyle name="Normal 4 3 6 2" xfId="558"/>
    <cellStyle name="Normal 4 3 6 3" xfId="559"/>
    <cellStyle name="Normal 4 3 7" xfId="560"/>
    <cellStyle name="Normal 4 3 7 2" xfId="561"/>
    <cellStyle name="Normal 4 3 7 3" xfId="562"/>
    <cellStyle name="Normal 4 3 8" xfId="563"/>
    <cellStyle name="Normal 4 3 8 2" xfId="564"/>
    <cellStyle name="Normal 4 3 8 3" xfId="565"/>
    <cellStyle name="Normal 4 3 9" xfId="566"/>
    <cellStyle name="Normal 4 3 9 2" xfId="567"/>
    <cellStyle name="Normal 4 3 9 3" xfId="568"/>
    <cellStyle name="Normal 4 4" xfId="569"/>
    <cellStyle name="Normal 4 5" xfId="570"/>
    <cellStyle name="Normal 4_25.İL-EMOD-Öncelikli Yaşam" xfId="571"/>
    <cellStyle name="Normal 40" xfId="572"/>
    <cellStyle name="Normal 40 2" xfId="573"/>
    <cellStyle name="Normal 40 3" xfId="574"/>
    <cellStyle name="Normal 41" xfId="575"/>
    <cellStyle name="Normal 41 2" xfId="576"/>
    <cellStyle name="Normal 41 3" xfId="577"/>
    <cellStyle name="Normal 42" xfId="578"/>
    <cellStyle name="Normal 42 2" xfId="579"/>
    <cellStyle name="Normal 42 3" xfId="580"/>
    <cellStyle name="Normal 43" xfId="581"/>
    <cellStyle name="Normal 43 2" xfId="582"/>
    <cellStyle name="Normal 43 3" xfId="583"/>
    <cellStyle name="Normal 44" xfId="584"/>
    <cellStyle name="Normal 44 2" xfId="585"/>
    <cellStyle name="Normal 44 3" xfId="586"/>
    <cellStyle name="Normal 45" xfId="587"/>
    <cellStyle name="Normal 45 2" xfId="588"/>
    <cellStyle name="Normal 45 3" xfId="589"/>
    <cellStyle name="Normal 46" xfId="590"/>
    <cellStyle name="Normal 46 2" xfId="591"/>
    <cellStyle name="Normal 46 3" xfId="592"/>
    <cellStyle name="Normal 47" xfId="593"/>
    <cellStyle name="Normal 47 2" xfId="594"/>
    <cellStyle name="Normal 47 3" xfId="595"/>
    <cellStyle name="Normal 48" xfId="596"/>
    <cellStyle name="Normal 48 2" xfId="597"/>
    <cellStyle name="Normal 48 3" xfId="598"/>
    <cellStyle name="Normal 49" xfId="599"/>
    <cellStyle name="Normal 49 2" xfId="600"/>
    <cellStyle name="Normal 49 3" xfId="601"/>
    <cellStyle name="Normal 5" xfId="602"/>
    <cellStyle name="Normal 5 2" xfId="603"/>
    <cellStyle name="Normal 5 3" xfId="604"/>
    <cellStyle name="Normal 5 4" xfId="605"/>
    <cellStyle name="Normal 5 5" xfId="606"/>
    <cellStyle name="Normal 5 6" xfId="607"/>
    <cellStyle name="Normal 5 7" xfId="608"/>
    <cellStyle name="Normal 50" xfId="609"/>
    <cellStyle name="Normal 50 2" xfId="610"/>
    <cellStyle name="Normal 50 3" xfId="611"/>
    <cellStyle name="Normal 51" xfId="612"/>
    <cellStyle name="Normal 51 2" xfId="613"/>
    <cellStyle name="Normal 51 3" xfId="614"/>
    <cellStyle name="Normal 52" xfId="615"/>
    <cellStyle name="Normal 52 2" xfId="616"/>
    <cellStyle name="Normal 52 3" xfId="617"/>
    <cellStyle name="Normal 53" xfId="618"/>
    <cellStyle name="Normal 53 2" xfId="619"/>
    <cellStyle name="Normal 53 3" xfId="620"/>
    <cellStyle name="Normal 54" xfId="621"/>
    <cellStyle name="Normal 54 2" xfId="622"/>
    <cellStyle name="Normal 54 3" xfId="623"/>
    <cellStyle name="Normal 55" xfId="624"/>
    <cellStyle name="Normal 55 2" xfId="625"/>
    <cellStyle name="Normal 55 3" xfId="626"/>
    <cellStyle name="Normal 56" xfId="627"/>
    <cellStyle name="Normal 56 2" xfId="628"/>
    <cellStyle name="Normal 56 3" xfId="629"/>
    <cellStyle name="Normal 57" xfId="630"/>
    <cellStyle name="Normal 57 2" xfId="631"/>
    <cellStyle name="Normal 57 3" xfId="632"/>
    <cellStyle name="Normal 58" xfId="633"/>
    <cellStyle name="Normal 58 2" xfId="634"/>
    <cellStyle name="Normal 58 3" xfId="635"/>
    <cellStyle name="Normal 59" xfId="636"/>
    <cellStyle name="Normal 59 2" xfId="637"/>
    <cellStyle name="Normal 59 3" xfId="638"/>
    <cellStyle name="Normal 6" xfId="639"/>
    <cellStyle name="Normal 6 10" xfId="640"/>
    <cellStyle name="Normal 6 11" xfId="641"/>
    <cellStyle name="Normal 6 12" xfId="642"/>
    <cellStyle name="Normal 6 2" xfId="643"/>
    <cellStyle name="Normal 6 2 2" xfId="644"/>
    <cellStyle name="Normal 6 2 3" xfId="645"/>
    <cellStyle name="Normal 6 2 4" xfId="646"/>
    <cellStyle name="Normal 6 3" xfId="647"/>
    <cellStyle name="Normal 6 3 2" xfId="648"/>
    <cellStyle name="Normal 6 3 3" xfId="649"/>
    <cellStyle name="Normal 6 3 4" xfId="650"/>
    <cellStyle name="Normal 6 4" xfId="651"/>
    <cellStyle name="Normal 6 4 2" xfId="652"/>
    <cellStyle name="Normal 6 4 3" xfId="653"/>
    <cellStyle name="Normal 6 4 4" xfId="654"/>
    <cellStyle name="Normal 6 5" xfId="655"/>
    <cellStyle name="Normal 6 5 2" xfId="656"/>
    <cellStyle name="Normal 6 5 3" xfId="657"/>
    <cellStyle name="Normal 6 6" xfId="658"/>
    <cellStyle name="Normal 6 6 2" xfId="659"/>
    <cellStyle name="Normal 6 6 2 2" xfId="660"/>
    <cellStyle name="Normal 6 6 2 3" xfId="661"/>
    <cellStyle name="Normal 6 6 3" xfId="662"/>
    <cellStyle name="Normal 6 6 4" xfId="663"/>
    <cellStyle name="Normal 6 7" xfId="664"/>
    <cellStyle name="Normal 6 7 2" xfId="665"/>
    <cellStyle name="Normal 6 7 3" xfId="666"/>
    <cellStyle name="Normal 6 8" xfId="667"/>
    <cellStyle name="Normal 6 8 2" xfId="668"/>
    <cellStyle name="Normal 6 8 3" xfId="669"/>
    <cellStyle name="Normal 6 9" xfId="670"/>
    <cellStyle name="Normal 60" xfId="671"/>
    <cellStyle name="Normal 60 2" xfId="672"/>
    <cellStyle name="Normal 60 3" xfId="673"/>
    <cellStyle name="Normal 61" xfId="674"/>
    <cellStyle name="Normal 61 2" xfId="675"/>
    <cellStyle name="Normal 61 3" xfId="676"/>
    <cellStyle name="Normal 62" xfId="677"/>
    <cellStyle name="Normal 62 2" xfId="678"/>
    <cellStyle name="Normal 62 3" xfId="679"/>
    <cellStyle name="Normal 63" xfId="680"/>
    <cellStyle name="Normal 63 2" xfId="681"/>
    <cellStyle name="Normal 63 3" xfId="682"/>
    <cellStyle name="Normal 64" xfId="683"/>
    <cellStyle name="Normal 65" xfId="684"/>
    <cellStyle name="Normal 65 2" xfId="685"/>
    <cellStyle name="Normal 65 3" xfId="686"/>
    <cellStyle name="Normal 66" xfId="687"/>
    <cellStyle name="Normal 66 2" xfId="688"/>
    <cellStyle name="Normal 66 3" xfId="689"/>
    <cellStyle name="Normal 67" xfId="690"/>
    <cellStyle name="Normal 67 2" xfId="691"/>
    <cellStyle name="Normal 67 3" xfId="692"/>
    <cellStyle name="Normal 68" xfId="693"/>
    <cellStyle name="Normal 68 2" xfId="694"/>
    <cellStyle name="Normal 68 3" xfId="695"/>
    <cellStyle name="Normal 69" xfId="696"/>
    <cellStyle name="Normal 69 2" xfId="697"/>
    <cellStyle name="Normal 69 3" xfId="698"/>
    <cellStyle name="Normal 7" xfId="699"/>
    <cellStyle name="Normal 7 2" xfId="700"/>
    <cellStyle name="Normal 70" xfId="701"/>
    <cellStyle name="Normal 70 2" xfId="702"/>
    <cellStyle name="Normal 70 3" xfId="703"/>
    <cellStyle name="Normal 71" xfId="704"/>
    <cellStyle name="Normal 71 2" xfId="705"/>
    <cellStyle name="Normal 71 3" xfId="706"/>
    <cellStyle name="Normal 72" xfId="707"/>
    <cellStyle name="Normal 72 2" xfId="708"/>
    <cellStyle name="Normal 72 3" xfId="709"/>
    <cellStyle name="Normal 73" xfId="710"/>
    <cellStyle name="Normal 73 2" xfId="711"/>
    <cellStyle name="Normal 73 3" xfId="712"/>
    <cellStyle name="Normal 74" xfId="713"/>
    <cellStyle name="Normal 74 2" xfId="714"/>
    <cellStyle name="Normal 74 3" xfId="715"/>
    <cellStyle name="Normal 75" xfId="716"/>
    <cellStyle name="Normal 75 2" xfId="717"/>
    <cellStyle name="Normal 75 3" xfId="718"/>
    <cellStyle name="Normal 76" xfId="719"/>
    <cellStyle name="Normal 76 2" xfId="720"/>
    <cellStyle name="Normal 76 3" xfId="721"/>
    <cellStyle name="Normal 77" xfId="722"/>
    <cellStyle name="Normal 77 2" xfId="723"/>
    <cellStyle name="Normal 77 3" xfId="724"/>
    <cellStyle name="Normal 78" xfId="725"/>
    <cellStyle name="Normal 78 2" xfId="726"/>
    <cellStyle name="Normal 78 3" xfId="727"/>
    <cellStyle name="Normal 79" xfId="728"/>
    <cellStyle name="Normal 79 2" xfId="729"/>
    <cellStyle name="Normal 79 3" xfId="730"/>
    <cellStyle name="Normal 8" xfId="731"/>
    <cellStyle name="Normal 8 2" xfId="732"/>
    <cellStyle name="Normal 80" xfId="733"/>
    <cellStyle name="Normal 80 2" xfId="734"/>
    <cellStyle name="Normal 80 3" xfId="735"/>
    <cellStyle name="Normal 81" xfId="736"/>
    <cellStyle name="Normal 81 2" xfId="737"/>
    <cellStyle name="Normal 81 3" xfId="738"/>
    <cellStyle name="Normal 82" xfId="739"/>
    <cellStyle name="Normal 82 2" xfId="740"/>
    <cellStyle name="Normal 82 3" xfId="741"/>
    <cellStyle name="Normal 83" xfId="742"/>
    <cellStyle name="Normal 83 2" xfId="743"/>
    <cellStyle name="Normal 83 3" xfId="744"/>
    <cellStyle name="Normal 84" xfId="745"/>
    <cellStyle name="Normal 84 2" xfId="746"/>
    <cellStyle name="Normal 84 3" xfId="747"/>
    <cellStyle name="Normal 85" xfId="748"/>
    <cellStyle name="Normal 85 2" xfId="749"/>
    <cellStyle name="Normal 85 3" xfId="750"/>
    <cellStyle name="Normal 86" xfId="751"/>
    <cellStyle name="Normal 86 2" xfId="752"/>
    <cellStyle name="Normal 86 3" xfId="753"/>
    <cellStyle name="Normal 87" xfId="754"/>
    <cellStyle name="Normal 87 2" xfId="755"/>
    <cellStyle name="Normal 87 3" xfId="756"/>
    <cellStyle name="Normal 88" xfId="757"/>
    <cellStyle name="Normal 88 2" xfId="758"/>
    <cellStyle name="Normal 88 3" xfId="759"/>
    <cellStyle name="Normal 89" xfId="760"/>
    <cellStyle name="Normal 89 2" xfId="761"/>
    <cellStyle name="Normal 89 3" xfId="762"/>
    <cellStyle name="Normal 9" xfId="763"/>
    <cellStyle name="Normal 9 2" xfId="764"/>
    <cellStyle name="Normal 9 2 2" xfId="765"/>
    <cellStyle name="Normal 9 2 3" xfId="766"/>
    <cellStyle name="Normal 9 3" xfId="767"/>
    <cellStyle name="Normal 9 4" xfId="768"/>
    <cellStyle name="Normal 90" xfId="769"/>
    <cellStyle name="Normal 90 2" xfId="770"/>
    <cellStyle name="Normal 90 3" xfId="771"/>
    <cellStyle name="Normal 91" xfId="772"/>
    <cellStyle name="Normal 91 2" xfId="773"/>
    <cellStyle name="Normal 91 3" xfId="774"/>
    <cellStyle name="Normal 92" xfId="775"/>
    <cellStyle name="Normal 92 2" xfId="776"/>
    <cellStyle name="Normal 92 3" xfId="777"/>
    <cellStyle name="Normal 93" xfId="778"/>
    <cellStyle name="Normal 93 2" xfId="779"/>
    <cellStyle name="Normal 93 3" xfId="780"/>
    <cellStyle name="Normal 94" xfId="781"/>
    <cellStyle name="Normal 94 2" xfId="782"/>
    <cellStyle name="Normal 94 3" xfId="783"/>
    <cellStyle name="Normal 95" xfId="784"/>
    <cellStyle name="Normal 95 2" xfId="785"/>
    <cellStyle name="Normal 95 3" xfId="786"/>
    <cellStyle name="Normal 96" xfId="787"/>
    <cellStyle name="Normal 96 2" xfId="788"/>
    <cellStyle name="Normal 96 3" xfId="789"/>
    <cellStyle name="Normal 97" xfId="790"/>
    <cellStyle name="Normal 97 2" xfId="791"/>
    <cellStyle name="Normal 97 3" xfId="792"/>
    <cellStyle name="Normal 98" xfId="793"/>
    <cellStyle name="Normal 98 2" xfId="794"/>
    <cellStyle name="Normal 98 3" xfId="795"/>
    <cellStyle name="Normal 99" xfId="796"/>
    <cellStyle name="Normal_MYÖ2" xfId="7"/>
    <cellStyle name="Normal_Sayfa2" xfId="8"/>
    <cellStyle name="Normal_TABLO-69" xfId="9"/>
    <cellStyle name="Not 2" xfId="798"/>
    <cellStyle name="Not 3" xfId="799"/>
    <cellStyle name="Not 3 2" xfId="800"/>
    <cellStyle name="Not 3_25.İL-EMOD-Öncelikli Yaşam" xfId="801"/>
    <cellStyle name="Not 4" xfId="802"/>
    <cellStyle name="Nötr" xfId="18" builtinId="28" customBuiltin="1"/>
    <cellStyle name="Nötr 2" xfId="803"/>
    <cellStyle name="Nötr 3" xfId="804"/>
    <cellStyle name="Nötr 4" xfId="805"/>
    <cellStyle name="Stil 1" xfId="806"/>
    <cellStyle name="Toplam 2" xfId="808"/>
    <cellStyle name="Toplam 3" xfId="809"/>
    <cellStyle name="Toplam 4" xfId="810"/>
    <cellStyle name="Toplam 5" xfId="807"/>
    <cellStyle name="Uyarı Metni" xfId="21" builtinId="11" customBuiltin="1"/>
    <cellStyle name="Uyarı Metni 2" xfId="811"/>
    <cellStyle name="Uyarı Metni 3" xfId="812"/>
    <cellStyle name="Uyarı Metni 4" xfId="813"/>
    <cellStyle name="Virgül" xfId="10" builtinId="3"/>
    <cellStyle name="Virgül 2" xfId="815"/>
    <cellStyle name="Virgül 2 2" xfId="11"/>
    <cellStyle name="Virgül 3" xfId="816"/>
    <cellStyle name="Virgül 3 2" xfId="817"/>
    <cellStyle name="Virgül 4" xfId="818"/>
    <cellStyle name="Virgül 4 2" xfId="819"/>
    <cellStyle name="Virgül 5" xfId="820"/>
    <cellStyle name="Virgül 6" xfId="821"/>
    <cellStyle name="Virgül 7" xfId="814"/>
    <cellStyle name="Virgül 7 2" xfId="877"/>
    <cellStyle name="Virgül 8" xfId="889"/>
    <cellStyle name="Virgül 8 2" xfId="894"/>
    <cellStyle name="Vurgu1 2" xfId="823"/>
    <cellStyle name="Vurgu1 3" xfId="824"/>
    <cellStyle name="Vurgu1 4" xfId="825"/>
    <cellStyle name="Vurgu1 5" xfId="822"/>
    <cellStyle name="Vurgu2" xfId="23" builtinId="33" customBuiltin="1"/>
    <cellStyle name="Vurgu2 2" xfId="826"/>
    <cellStyle name="Vurgu2 3" xfId="827"/>
    <cellStyle name="Vurgu2 4" xfId="828"/>
    <cellStyle name="Vurgu3" xfId="26" builtinId="37" customBuiltin="1"/>
    <cellStyle name="Vurgu3 2" xfId="829"/>
    <cellStyle name="Vurgu3 3" xfId="830"/>
    <cellStyle name="Vurgu3 4" xfId="831"/>
    <cellStyle name="Vurgu4 2" xfId="833"/>
    <cellStyle name="Vurgu4 3" xfId="834"/>
    <cellStyle name="Vurgu4 4" xfId="835"/>
    <cellStyle name="Vurgu4 5" xfId="832"/>
    <cellStyle name="Vurgu5" xfId="27" builtinId="45" customBuiltin="1"/>
    <cellStyle name="Vurgu5 2" xfId="836"/>
    <cellStyle name="Vurgu5 3" xfId="837"/>
    <cellStyle name="Vurgu5 4" xfId="838"/>
    <cellStyle name="Vurgu6" xfId="29" builtinId="49" customBuiltin="1"/>
    <cellStyle name="Vurgu6 2" xfId="839"/>
    <cellStyle name="Vurgu6 3" xfId="840"/>
    <cellStyle name="Vurgu6 4" xfId="841"/>
    <cellStyle name="Yüzde" xfId="12" builtinId="5"/>
    <cellStyle name="Yüzde 2" xfId="842"/>
    <cellStyle name="Yüzde 2 2" xfId="843"/>
    <cellStyle name="Yüzde 2 3" xfId="844"/>
    <cellStyle name="Yüzde 3" xfId="845"/>
    <cellStyle name="Yüzde 4" xfId="846"/>
    <cellStyle name="Yüzde 4 2" xfId="8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86"/>
  <sheetViews>
    <sheetView zoomScale="95" zoomScaleNormal="95" workbookViewId="0">
      <pane ySplit="1" topLeftCell="A68" activePane="bottomLeft" state="frozen"/>
      <selection pane="bottomLeft" activeCell="B83" sqref="B83"/>
    </sheetView>
  </sheetViews>
  <sheetFormatPr defaultColWidth="8.77734375" defaultRowHeight="14.4"/>
  <cols>
    <col min="1" max="1" width="9.21875" style="8" customWidth="1"/>
    <col min="2" max="2" width="17.77734375" style="8" bestFit="1" customWidth="1"/>
    <col min="3" max="3" width="11.5546875" style="8" bestFit="1" customWidth="1"/>
    <col min="4" max="4" width="15.5546875" style="8" bestFit="1" customWidth="1"/>
    <col min="5" max="5" width="17.77734375" style="8" bestFit="1" customWidth="1"/>
    <col min="6" max="6" width="12.77734375" style="8" bestFit="1" customWidth="1"/>
    <col min="7" max="7" width="18" style="8" customWidth="1"/>
    <col min="8" max="8" width="14.5546875" style="8" bestFit="1" customWidth="1"/>
    <col min="9" max="9" width="11.44140625" style="8" bestFit="1" customWidth="1"/>
    <col min="10" max="10" width="8.77734375" style="8"/>
    <col min="11" max="11" width="9.21875" style="8" bestFit="1" customWidth="1"/>
    <col min="12" max="14" width="8.77734375" style="8"/>
    <col min="15" max="15" width="10.21875" style="8" bestFit="1" customWidth="1"/>
    <col min="16" max="16384" width="8.77734375" style="8"/>
  </cols>
  <sheetData>
    <row r="1" spans="1:53" ht="15" thickBot="1">
      <c r="A1" s="51" t="s">
        <v>0</v>
      </c>
      <c r="B1" s="52" t="s">
        <v>256</v>
      </c>
      <c r="C1" s="52" t="s">
        <v>257</v>
      </c>
      <c r="D1" s="65" t="s">
        <v>262</v>
      </c>
      <c r="E1" s="65" t="s">
        <v>266</v>
      </c>
      <c r="F1" s="68" t="s">
        <v>260</v>
      </c>
      <c r="G1" s="68" t="s">
        <v>261</v>
      </c>
      <c r="H1" s="69" t="s">
        <v>259</v>
      </c>
      <c r="I1" s="69" t="s">
        <v>258</v>
      </c>
    </row>
    <row r="2" spans="1:53">
      <c r="A2" s="73">
        <v>39722</v>
      </c>
      <c r="B2" s="53">
        <v>9119936</v>
      </c>
      <c r="C2" s="61">
        <f>(B2/$B$2)*100</f>
        <v>100</v>
      </c>
      <c r="D2" s="53">
        <v>1910373</v>
      </c>
      <c r="E2" s="61">
        <f t="shared" ref="E2:E65" si="0">(D2/$D$2)*100</f>
        <v>100</v>
      </c>
      <c r="F2" s="53">
        <v>1137405</v>
      </c>
      <c r="G2" s="61">
        <f>(F2/$F$2)*100</f>
        <v>100</v>
      </c>
      <c r="H2" s="53">
        <v>2187772</v>
      </c>
      <c r="I2" s="70">
        <f>(H2/$H$2)*100</f>
        <v>100</v>
      </c>
      <c r="J2" s="9"/>
      <c r="K2" s="20"/>
      <c r="O2" s="19"/>
      <c r="P2" s="10"/>
    </row>
    <row r="3" spans="1:53">
      <c r="A3" s="74">
        <v>39753</v>
      </c>
      <c r="B3" s="54">
        <v>9022823</v>
      </c>
      <c r="C3" s="62">
        <f t="shared" ref="C3:C66" si="1">(B3/$B$2)*100</f>
        <v>98.935157001101757</v>
      </c>
      <c r="D3" s="54">
        <v>1911654</v>
      </c>
      <c r="E3" s="62">
        <f t="shared" si="0"/>
        <v>100.06705496779948</v>
      </c>
      <c r="F3" s="54">
        <v>1140518</v>
      </c>
      <c r="G3" s="62">
        <f t="shared" ref="G3:G66" si="2">(F3/$F$2)*100</f>
        <v>100.27369318756291</v>
      </c>
      <c r="H3" s="54">
        <v>2199425</v>
      </c>
      <c r="I3" s="71">
        <f t="shared" ref="I3:I66" si="3">(H3/$H$2)*100</f>
        <v>100.53264234115804</v>
      </c>
      <c r="J3" s="9"/>
      <c r="K3" s="20"/>
      <c r="O3" s="19"/>
      <c r="P3" s="10"/>
    </row>
    <row r="4" spans="1:53">
      <c r="A4" s="74">
        <v>39783</v>
      </c>
      <c r="B4" s="54">
        <v>8802989</v>
      </c>
      <c r="C4" s="62">
        <f t="shared" si="1"/>
        <v>96.524679559154805</v>
      </c>
      <c r="D4" s="54">
        <v>1897864</v>
      </c>
      <c r="E4" s="62">
        <f t="shared" si="0"/>
        <v>99.345206407335112</v>
      </c>
      <c r="F4" s="54">
        <v>1141467</v>
      </c>
      <c r="G4" s="62">
        <f t="shared" si="2"/>
        <v>100.35712872723437</v>
      </c>
      <c r="H4" s="54">
        <v>2205676</v>
      </c>
      <c r="I4" s="71">
        <f t="shared" si="3"/>
        <v>100.81836681336081</v>
      </c>
      <c r="J4" s="9"/>
      <c r="K4" s="20"/>
      <c r="O4" s="19"/>
      <c r="P4" s="10"/>
    </row>
    <row r="5" spans="1:53">
      <c r="A5" s="74">
        <v>39814</v>
      </c>
      <c r="B5" s="54">
        <v>8481011</v>
      </c>
      <c r="C5" s="62">
        <f t="shared" si="1"/>
        <v>92.994194257503565</v>
      </c>
      <c r="D5" s="54">
        <v>1912296</v>
      </c>
      <c r="E5" s="62">
        <f t="shared" si="0"/>
        <v>100.10066097039687</v>
      </c>
      <c r="F5" s="54">
        <v>1144082</v>
      </c>
      <c r="G5" s="62">
        <f t="shared" si="2"/>
        <v>100.58703803834166</v>
      </c>
      <c r="H5" s="54">
        <v>2208984</v>
      </c>
      <c r="I5" s="71">
        <f t="shared" si="3"/>
        <v>100.96957086935933</v>
      </c>
      <c r="J5" s="9"/>
      <c r="K5" s="20"/>
      <c r="O5" s="19"/>
      <c r="P5" s="10"/>
    </row>
    <row r="6" spans="1:53">
      <c r="A6" s="74">
        <v>39845</v>
      </c>
      <c r="B6" s="54">
        <v>8362290</v>
      </c>
      <c r="C6" s="62">
        <f t="shared" si="1"/>
        <v>91.692419771366815</v>
      </c>
      <c r="D6" s="54">
        <v>1918636</v>
      </c>
      <c r="E6" s="62">
        <f t="shared" si="0"/>
        <v>100.43253333249579</v>
      </c>
      <c r="F6" s="54">
        <v>1146634</v>
      </c>
      <c r="G6" s="62">
        <f t="shared" si="2"/>
        <v>100.81140842531904</v>
      </c>
      <c r="H6" s="54">
        <v>2213460</v>
      </c>
      <c r="I6" s="71">
        <f t="shared" si="3"/>
        <v>101.17416257269953</v>
      </c>
      <c r="J6" s="9"/>
      <c r="K6" s="20"/>
      <c r="O6" s="19"/>
      <c r="P6" s="10"/>
    </row>
    <row r="7" spans="1:53">
      <c r="A7" s="74">
        <v>39873</v>
      </c>
      <c r="B7" s="54">
        <v>8410234</v>
      </c>
      <c r="C7" s="62">
        <f t="shared" si="1"/>
        <v>92.218125214913798</v>
      </c>
      <c r="D7" s="54">
        <v>1916016</v>
      </c>
      <c r="E7" s="62">
        <f t="shared" si="0"/>
        <v>100.29538734058741</v>
      </c>
      <c r="F7" s="54">
        <v>1150295</v>
      </c>
      <c r="G7" s="62">
        <f t="shared" si="2"/>
        <v>101.13328146086926</v>
      </c>
      <c r="H7" s="54">
        <v>2279020</v>
      </c>
      <c r="I7" s="71">
        <f t="shared" si="3"/>
        <v>104.17081853136432</v>
      </c>
      <c r="J7" s="9"/>
      <c r="K7" s="20"/>
      <c r="O7" s="19"/>
      <c r="P7" s="10"/>
    </row>
    <row r="8" spans="1:53">
      <c r="A8" s="74">
        <v>39904</v>
      </c>
      <c r="B8" s="54">
        <v>8503053</v>
      </c>
      <c r="C8" s="62">
        <f t="shared" si="1"/>
        <v>93.235884550067013</v>
      </c>
      <c r="D8" s="54">
        <v>1931510</v>
      </c>
      <c r="E8" s="62">
        <f t="shared" si="0"/>
        <v>101.10643314159067</v>
      </c>
      <c r="F8" s="54">
        <v>1149546</v>
      </c>
      <c r="G8" s="62">
        <f t="shared" si="2"/>
        <v>101.06742980732457</v>
      </c>
      <c r="H8" s="54">
        <v>2271908</v>
      </c>
      <c r="I8" s="71">
        <f t="shared" si="3"/>
        <v>103.84573895268794</v>
      </c>
      <c r="J8" s="9"/>
      <c r="K8" s="20"/>
      <c r="O8" s="19"/>
      <c r="P8" s="10"/>
    </row>
    <row r="9" spans="1:53">
      <c r="A9" s="74">
        <v>39934</v>
      </c>
      <c r="B9" s="54">
        <v>8674726</v>
      </c>
      <c r="C9" s="62">
        <f t="shared" si="1"/>
        <v>95.118277145804527</v>
      </c>
      <c r="D9" s="54">
        <v>1945342</v>
      </c>
      <c r="E9" s="62">
        <f t="shared" si="0"/>
        <v>101.83048022558945</v>
      </c>
      <c r="F9" s="54">
        <v>1153672</v>
      </c>
      <c r="G9" s="62">
        <f t="shared" si="2"/>
        <v>101.4301853781195</v>
      </c>
      <c r="H9" s="54">
        <v>2270276</v>
      </c>
      <c r="I9" s="71">
        <f t="shared" si="3"/>
        <v>103.77114251393655</v>
      </c>
      <c r="J9" s="9"/>
      <c r="K9" s="20"/>
      <c r="O9" s="19"/>
      <c r="P9" s="10"/>
    </row>
    <row r="10" spans="1:53">
      <c r="A10" s="74">
        <v>39965</v>
      </c>
      <c r="B10" s="54">
        <v>8922743</v>
      </c>
      <c r="C10" s="62">
        <f t="shared" si="1"/>
        <v>97.837780879164058</v>
      </c>
      <c r="D10" s="54">
        <v>1894680</v>
      </c>
      <c r="E10" s="62">
        <f t="shared" si="0"/>
        <v>99.178537385107518</v>
      </c>
      <c r="F10" s="54">
        <v>1158562</v>
      </c>
      <c r="G10" s="62">
        <f t="shared" si="2"/>
        <v>101.86011139391861</v>
      </c>
      <c r="H10" s="54">
        <v>2271485</v>
      </c>
      <c r="I10" s="71">
        <f t="shared" si="3"/>
        <v>103.82640421396745</v>
      </c>
      <c r="J10" s="9"/>
      <c r="K10" s="20"/>
      <c r="O10" s="19"/>
      <c r="P10" s="10"/>
    </row>
    <row r="11" spans="1:53">
      <c r="A11" s="74">
        <v>39995</v>
      </c>
      <c r="B11" s="54">
        <v>9013349</v>
      </c>
      <c r="C11" s="62">
        <f t="shared" si="1"/>
        <v>98.831274693155748</v>
      </c>
      <c r="D11" s="54">
        <v>1830370</v>
      </c>
      <c r="E11" s="62">
        <f t="shared" si="0"/>
        <v>95.812179087539448</v>
      </c>
      <c r="F11" s="54">
        <v>1049015</v>
      </c>
      <c r="G11" s="62">
        <f t="shared" si="2"/>
        <v>92.228801526281316</v>
      </c>
      <c r="H11" s="54">
        <v>2260614</v>
      </c>
      <c r="I11" s="71">
        <f t="shared" si="3"/>
        <v>103.32950599971112</v>
      </c>
      <c r="J11" s="9"/>
      <c r="K11" s="20"/>
      <c r="O11" s="19"/>
      <c r="P11" s="10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</row>
    <row r="12" spans="1:53">
      <c r="A12" s="74">
        <v>40026</v>
      </c>
      <c r="B12" s="54">
        <v>8977653</v>
      </c>
      <c r="C12" s="62">
        <f t="shared" si="1"/>
        <v>98.439868437673255</v>
      </c>
      <c r="D12" s="54">
        <v>1786003</v>
      </c>
      <c r="E12" s="62">
        <f t="shared" si="0"/>
        <v>93.489753048226703</v>
      </c>
      <c r="F12" s="54">
        <v>1053385</v>
      </c>
      <c r="G12" s="62">
        <f t="shared" si="2"/>
        <v>92.613009438150883</v>
      </c>
      <c r="H12" s="54">
        <v>2248048</v>
      </c>
      <c r="I12" s="71">
        <f t="shared" si="3"/>
        <v>102.75513170476631</v>
      </c>
      <c r="J12" s="9"/>
      <c r="K12" s="20"/>
      <c r="O12" s="19"/>
      <c r="P12" s="10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</row>
    <row r="13" spans="1:53">
      <c r="A13" s="74">
        <v>40057</v>
      </c>
      <c r="B13" s="54">
        <v>8950211</v>
      </c>
      <c r="C13" s="62">
        <f t="shared" si="1"/>
        <v>98.138967203278611</v>
      </c>
      <c r="D13" s="54">
        <v>1820914</v>
      </c>
      <c r="E13" s="62">
        <f t="shared" si="0"/>
        <v>95.317197217506731</v>
      </c>
      <c r="F13" s="54">
        <v>1059182</v>
      </c>
      <c r="G13" s="62">
        <f t="shared" si="2"/>
        <v>93.122678377534825</v>
      </c>
      <c r="H13" s="54">
        <v>2262750</v>
      </c>
      <c r="I13" s="71">
        <f t="shared" si="3"/>
        <v>103.42713957395927</v>
      </c>
      <c r="J13" s="9"/>
      <c r="K13" s="20"/>
      <c r="O13" s="19"/>
      <c r="P13" s="10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</row>
    <row r="14" spans="1:53">
      <c r="A14" s="74">
        <v>40087</v>
      </c>
      <c r="B14" s="54">
        <v>9046769</v>
      </c>
      <c r="C14" s="62">
        <f t="shared" si="1"/>
        <v>99.197724633155318</v>
      </c>
      <c r="D14" s="54">
        <v>1831341</v>
      </c>
      <c r="E14" s="62">
        <f t="shared" si="0"/>
        <v>95.863006857823052</v>
      </c>
      <c r="F14" s="54">
        <v>1061647</v>
      </c>
      <c r="G14" s="62">
        <f t="shared" si="2"/>
        <v>93.339399774047067</v>
      </c>
      <c r="H14" s="54">
        <v>2279402</v>
      </c>
      <c r="I14" s="71">
        <f t="shared" si="3"/>
        <v>104.1882792173956</v>
      </c>
      <c r="J14" s="9"/>
      <c r="K14" s="20"/>
      <c r="O14" s="19"/>
      <c r="P14" s="10"/>
    </row>
    <row r="15" spans="1:53">
      <c r="A15" s="74">
        <v>40118</v>
      </c>
      <c r="B15" s="54">
        <v>8975981</v>
      </c>
      <c r="C15" s="62">
        <f t="shared" si="1"/>
        <v>98.42153497568404</v>
      </c>
      <c r="D15" s="54">
        <v>1833978</v>
      </c>
      <c r="E15" s="62">
        <f t="shared" si="0"/>
        <v>96.001042728304881</v>
      </c>
      <c r="F15" s="54">
        <v>1066653</v>
      </c>
      <c r="G15" s="62">
        <f t="shared" si="2"/>
        <v>93.779524443799701</v>
      </c>
      <c r="H15" s="54">
        <v>2266276</v>
      </c>
      <c r="I15" s="71">
        <f t="shared" si="3"/>
        <v>103.58830810523216</v>
      </c>
      <c r="J15" s="9"/>
      <c r="K15" s="20"/>
      <c r="O15" s="19"/>
      <c r="P15" s="10"/>
    </row>
    <row r="16" spans="1:53">
      <c r="A16" s="74">
        <v>40148</v>
      </c>
      <c r="B16" s="54">
        <v>9030202</v>
      </c>
      <c r="C16" s="62">
        <f t="shared" si="1"/>
        <v>99.016067656615135</v>
      </c>
      <c r="D16" s="54">
        <v>1832133</v>
      </c>
      <c r="E16" s="62">
        <f t="shared" si="0"/>
        <v>95.904464730186206</v>
      </c>
      <c r="F16" s="54">
        <v>1016692</v>
      </c>
      <c r="G16" s="62">
        <f t="shared" si="2"/>
        <v>89.386981769906058</v>
      </c>
      <c r="H16" s="54">
        <v>2241418</v>
      </c>
      <c r="I16" s="71">
        <f t="shared" si="3"/>
        <v>102.4520836723388</v>
      </c>
      <c r="J16" s="9"/>
      <c r="K16" s="20"/>
      <c r="O16" s="19"/>
      <c r="P16" s="10"/>
    </row>
    <row r="17" spans="1:16">
      <c r="A17" s="74">
        <v>40179</v>
      </c>
      <c r="B17" s="54">
        <v>8874966</v>
      </c>
      <c r="C17" s="62">
        <f t="shared" si="1"/>
        <v>97.31390658881817</v>
      </c>
      <c r="D17" s="54">
        <v>1829450</v>
      </c>
      <c r="E17" s="62">
        <f t="shared" si="0"/>
        <v>95.76402095297621</v>
      </c>
      <c r="F17" s="54">
        <v>1023665</v>
      </c>
      <c r="G17" s="62">
        <f t="shared" si="2"/>
        <v>90.000043959715313</v>
      </c>
      <c r="H17" s="54">
        <v>2224741</v>
      </c>
      <c r="I17" s="71">
        <f t="shared" si="3"/>
        <v>101.68980131384806</v>
      </c>
      <c r="J17" s="9"/>
      <c r="K17" s="20"/>
      <c r="O17" s="19"/>
      <c r="P17" s="10"/>
    </row>
    <row r="18" spans="1:16">
      <c r="A18" s="74">
        <v>40210</v>
      </c>
      <c r="B18" s="54">
        <v>8900113</v>
      </c>
      <c r="C18" s="62">
        <f t="shared" si="1"/>
        <v>97.589643172934544</v>
      </c>
      <c r="D18" s="54">
        <v>1836308</v>
      </c>
      <c r="E18" s="62">
        <f t="shared" si="0"/>
        <v>96.123008438666176</v>
      </c>
      <c r="F18" s="54">
        <v>1036251</v>
      </c>
      <c r="G18" s="62">
        <f t="shared" si="2"/>
        <v>91.106597913671919</v>
      </c>
      <c r="H18" s="54">
        <v>2232394</v>
      </c>
      <c r="I18" s="71">
        <f t="shared" si="3"/>
        <v>102.03960924630171</v>
      </c>
      <c r="J18" s="9"/>
      <c r="K18" s="20"/>
      <c r="O18" s="19"/>
      <c r="P18" s="10"/>
    </row>
    <row r="19" spans="1:16">
      <c r="A19" s="74">
        <v>40238</v>
      </c>
      <c r="B19" s="54">
        <v>9136036</v>
      </c>
      <c r="C19" s="62">
        <f t="shared" si="1"/>
        <v>100.17653632657071</v>
      </c>
      <c r="D19" s="54">
        <v>1836519</v>
      </c>
      <c r="E19" s="62">
        <f t="shared" si="0"/>
        <v>96.134053402136658</v>
      </c>
      <c r="F19" s="54">
        <v>1044023</v>
      </c>
      <c r="G19" s="62">
        <f t="shared" si="2"/>
        <v>91.789907728557552</v>
      </c>
      <c r="H19" s="54">
        <v>2233661</v>
      </c>
      <c r="I19" s="71">
        <f t="shared" si="3"/>
        <v>102.09752204525884</v>
      </c>
      <c r="J19" s="9"/>
      <c r="K19" s="20"/>
      <c r="O19" s="19"/>
      <c r="P19" s="10"/>
    </row>
    <row r="20" spans="1:16">
      <c r="A20" s="74">
        <v>40269</v>
      </c>
      <c r="B20" s="54">
        <v>9361665</v>
      </c>
      <c r="C20" s="62">
        <f t="shared" si="1"/>
        <v>102.65055588109391</v>
      </c>
      <c r="D20" s="54">
        <v>1840882</v>
      </c>
      <c r="E20" s="62">
        <f t="shared" si="0"/>
        <v>96.362438120723027</v>
      </c>
      <c r="F20" s="54">
        <v>1049270</v>
      </c>
      <c r="G20" s="62">
        <f t="shared" si="2"/>
        <v>92.251220981092928</v>
      </c>
      <c r="H20" s="54">
        <v>2228659</v>
      </c>
      <c r="I20" s="71">
        <f t="shared" si="3"/>
        <v>101.86888761717401</v>
      </c>
      <c r="J20" s="9"/>
      <c r="K20" s="20"/>
      <c r="O20" s="19"/>
      <c r="P20" s="10"/>
    </row>
    <row r="21" spans="1:16">
      <c r="A21" s="74">
        <v>40299</v>
      </c>
      <c r="B21" s="54">
        <v>9604589</v>
      </c>
      <c r="C21" s="62">
        <f t="shared" si="1"/>
        <v>105.31421492431525</v>
      </c>
      <c r="D21" s="54">
        <v>1850444</v>
      </c>
      <c r="E21" s="62">
        <f t="shared" si="0"/>
        <v>96.862968645390197</v>
      </c>
      <c r="F21" s="54">
        <v>1047511</v>
      </c>
      <c r="G21" s="62">
        <f t="shared" si="2"/>
        <v>92.096570702608133</v>
      </c>
      <c r="H21" s="54">
        <v>2220134</v>
      </c>
      <c r="I21" s="71">
        <f t="shared" si="3"/>
        <v>101.47922178362279</v>
      </c>
      <c r="J21" s="9"/>
      <c r="K21" s="20"/>
      <c r="O21" s="19"/>
      <c r="P21" s="10"/>
    </row>
    <row r="22" spans="1:16">
      <c r="A22" s="74">
        <v>40330</v>
      </c>
      <c r="B22" s="54">
        <v>9743072</v>
      </c>
      <c r="C22" s="62">
        <f t="shared" si="1"/>
        <v>106.83267952757562</v>
      </c>
      <c r="D22" s="54">
        <v>1849129</v>
      </c>
      <c r="E22" s="62">
        <f t="shared" si="0"/>
        <v>96.794133920443798</v>
      </c>
      <c r="F22" s="54">
        <v>1054916</v>
      </c>
      <c r="G22" s="62">
        <f t="shared" si="2"/>
        <v>92.747614086451179</v>
      </c>
      <c r="H22" s="54">
        <v>2250200</v>
      </c>
      <c r="I22" s="71">
        <f t="shared" si="3"/>
        <v>102.85349661664927</v>
      </c>
      <c r="J22" s="9"/>
      <c r="K22" s="20"/>
      <c r="O22" s="19"/>
      <c r="P22" s="10"/>
    </row>
    <row r="23" spans="1:16">
      <c r="A23" s="74">
        <v>40360</v>
      </c>
      <c r="B23" s="54">
        <v>9976855</v>
      </c>
      <c r="C23" s="62">
        <f t="shared" si="1"/>
        <v>109.39610760426388</v>
      </c>
      <c r="D23" s="54">
        <v>1859828.0926363636</v>
      </c>
      <c r="E23" s="62">
        <f t="shared" si="0"/>
        <v>97.354186467059762</v>
      </c>
      <c r="F23" s="54">
        <v>1068099</v>
      </c>
      <c r="G23" s="62">
        <f t="shared" si="2"/>
        <v>93.906655940496137</v>
      </c>
      <c r="H23" s="54">
        <v>2238882</v>
      </c>
      <c r="I23" s="71">
        <f t="shared" si="3"/>
        <v>102.33616665722023</v>
      </c>
      <c r="J23" s="9"/>
      <c r="K23" s="20"/>
      <c r="O23" s="19"/>
      <c r="P23" s="10"/>
    </row>
    <row r="24" spans="1:16">
      <c r="A24" s="74">
        <v>40391</v>
      </c>
      <c r="B24" s="54">
        <v>9937919</v>
      </c>
      <c r="C24" s="62">
        <f t="shared" si="1"/>
        <v>108.96917478368269</v>
      </c>
      <c r="D24" s="54">
        <v>1861234</v>
      </c>
      <c r="E24" s="62">
        <f t="shared" si="0"/>
        <v>97.427779810539619</v>
      </c>
      <c r="F24" s="54">
        <v>1075781</v>
      </c>
      <c r="G24" s="62">
        <f t="shared" si="2"/>
        <v>94.582053006624733</v>
      </c>
      <c r="H24" s="54">
        <v>2244534</v>
      </c>
      <c r="I24" s="71">
        <f t="shared" si="3"/>
        <v>102.59451167671952</v>
      </c>
      <c r="J24" s="9"/>
      <c r="K24" s="20"/>
      <c r="O24" s="19"/>
      <c r="P24" s="10"/>
    </row>
    <row r="25" spans="1:16">
      <c r="A25" s="74">
        <v>40422</v>
      </c>
      <c r="B25" s="54">
        <v>9959685</v>
      </c>
      <c r="C25" s="62">
        <f t="shared" si="1"/>
        <v>109.20783873921923</v>
      </c>
      <c r="D25" s="54">
        <v>1817693.7794000001</v>
      </c>
      <c r="E25" s="62">
        <f t="shared" si="0"/>
        <v>95.14863219905223</v>
      </c>
      <c r="F25" s="54">
        <v>1083929</v>
      </c>
      <c r="G25" s="62">
        <f t="shared" si="2"/>
        <v>95.298420527428661</v>
      </c>
      <c r="H25" s="54">
        <v>2246537</v>
      </c>
      <c r="I25" s="71">
        <f t="shared" si="3"/>
        <v>102.68606600687824</v>
      </c>
      <c r="J25" s="9"/>
      <c r="K25" s="20"/>
      <c r="O25" s="19"/>
      <c r="P25" s="10"/>
    </row>
    <row r="26" spans="1:16">
      <c r="A26" s="74">
        <v>40452</v>
      </c>
      <c r="B26" s="54">
        <v>9992591</v>
      </c>
      <c r="C26" s="62">
        <f t="shared" si="1"/>
        <v>109.56865267475561</v>
      </c>
      <c r="D26" s="54">
        <v>1824281.3330515001</v>
      </c>
      <c r="E26" s="62">
        <f t="shared" si="0"/>
        <v>95.493462954695246</v>
      </c>
      <c r="F26" s="54">
        <v>1089543</v>
      </c>
      <c r="G26" s="62">
        <f t="shared" si="2"/>
        <v>95.792000211006638</v>
      </c>
      <c r="H26" s="54">
        <v>2263441</v>
      </c>
      <c r="I26" s="71">
        <f t="shared" si="3"/>
        <v>103.45872421806294</v>
      </c>
      <c r="J26" s="9"/>
      <c r="K26" s="20"/>
      <c r="O26" s="19"/>
      <c r="P26" s="10"/>
    </row>
    <row r="27" spans="1:16">
      <c r="A27" s="74">
        <v>40483</v>
      </c>
      <c r="B27" s="54">
        <v>9914876</v>
      </c>
      <c r="C27" s="62">
        <f t="shared" si="1"/>
        <v>108.71650853690203</v>
      </c>
      <c r="D27" s="54">
        <v>1832451.5024645755</v>
      </c>
      <c r="E27" s="62">
        <f t="shared" si="0"/>
        <v>95.921136995998964</v>
      </c>
      <c r="F27" s="54">
        <v>1095643</v>
      </c>
      <c r="G27" s="62">
        <f t="shared" si="2"/>
        <v>96.328308737872618</v>
      </c>
      <c r="H27" s="54">
        <v>2260299</v>
      </c>
      <c r="I27" s="71">
        <f t="shared" si="3"/>
        <v>103.31510779002566</v>
      </c>
      <c r="J27" s="9"/>
      <c r="K27" s="20"/>
      <c r="O27" s="19"/>
      <c r="P27" s="10"/>
    </row>
    <row r="28" spans="1:16">
      <c r="A28" s="74">
        <v>40513</v>
      </c>
      <c r="B28" s="54">
        <v>10030810</v>
      </c>
      <c r="C28" s="62">
        <f t="shared" si="1"/>
        <v>109.98772359806033</v>
      </c>
      <c r="D28" s="54">
        <v>1862191.7550279992</v>
      </c>
      <c r="E28" s="62">
        <f t="shared" si="0"/>
        <v>97.477914262188548</v>
      </c>
      <c r="F28" s="54">
        <v>1101131</v>
      </c>
      <c r="G28" s="62">
        <f t="shared" si="2"/>
        <v>96.810810573190736</v>
      </c>
      <c r="H28" s="54">
        <v>2282511</v>
      </c>
      <c r="I28" s="71">
        <f t="shared" si="3"/>
        <v>104.33038726156107</v>
      </c>
      <c r="J28" s="9"/>
      <c r="K28" s="20"/>
      <c r="O28" s="19"/>
      <c r="P28" s="10"/>
    </row>
    <row r="29" spans="1:16">
      <c r="A29" s="74">
        <v>40544</v>
      </c>
      <c r="B29" s="54">
        <v>9960858</v>
      </c>
      <c r="C29" s="62">
        <f t="shared" si="1"/>
        <v>109.22070067158367</v>
      </c>
      <c r="D29" s="54">
        <v>1876534.0000000005</v>
      </c>
      <c r="E29" s="62">
        <f t="shared" si="0"/>
        <v>98.228670526645871</v>
      </c>
      <c r="F29" s="54">
        <v>1115031</v>
      </c>
      <c r="G29" s="62">
        <f t="shared" si="2"/>
        <v>98.032890659000088</v>
      </c>
      <c r="H29" s="54">
        <v>2287486</v>
      </c>
      <c r="I29" s="71">
        <f t="shared" si="3"/>
        <v>104.55778755738716</v>
      </c>
      <c r="J29" s="9"/>
      <c r="K29" s="20"/>
      <c r="O29" s="19"/>
      <c r="P29" s="10"/>
    </row>
    <row r="30" spans="1:16">
      <c r="A30" s="74">
        <v>40575</v>
      </c>
      <c r="B30" s="54">
        <v>9970036</v>
      </c>
      <c r="C30" s="62">
        <f t="shared" si="1"/>
        <v>109.32133734271821</v>
      </c>
      <c r="D30" s="54">
        <v>1883401.7738148256</v>
      </c>
      <c r="E30" s="62">
        <f t="shared" si="0"/>
        <v>98.588169630476642</v>
      </c>
      <c r="F30" s="54">
        <v>1144364</v>
      </c>
      <c r="G30" s="62">
        <f t="shared" si="2"/>
        <v>100.61183131778037</v>
      </c>
      <c r="H30" s="54">
        <v>2301439</v>
      </c>
      <c r="I30" s="71">
        <f t="shared" si="3"/>
        <v>105.19555968355021</v>
      </c>
      <c r="J30" s="9"/>
      <c r="K30" s="20"/>
      <c r="O30" s="19"/>
      <c r="P30" s="10"/>
    </row>
    <row r="31" spans="1:16">
      <c r="A31" s="74">
        <v>40603</v>
      </c>
      <c r="B31" s="54">
        <v>10252034</v>
      </c>
      <c r="C31" s="62">
        <f t="shared" si="1"/>
        <v>112.41344237503421</v>
      </c>
      <c r="D31" s="54">
        <v>1901118.7959576449</v>
      </c>
      <c r="E31" s="62">
        <f t="shared" si="0"/>
        <v>99.515581300491846</v>
      </c>
      <c r="F31" s="54">
        <v>1157888</v>
      </c>
      <c r="G31" s="62">
        <f t="shared" si="2"/>
        <v>101.80085369767144</v>
      </c>
      <c r="H31" s="54">
        <v>2306478</v>
      </c>
      <c r="I31" s="71">
        <f t="shared" si="3"/>
        <v>105.42588532991554</v>
      </c>
      <c r="J31" s="9"/>
      <c r="K31" s="20"/>
      <c r="O31" s="19"/>
      <c r="P31" s="10"/>
    </row>
    <row r="32" spans="1:16">
      <c r="A32" s="74">
        <v>40634</v>
      </c>
      <c r="B32" s="54">
        <v>10511792</v>
      </c>
      <c r="C32" s="62">
        <f t="shared" si="1"/>
        <v>115.26168604691962</v>
      </c>
      <c r="D32" s="54">
        <v>1906281.7196028521</v>
      </c>
      <c r="E32" s="62">
        <f t="shared" si="0"/>
        <v>99.785838660976268</v>
      </c>
      <c r="F32" s="54">
        <v>1195761</v>
      </c>
      <c r="G32" s="62">
        <f t="shared" si="2"/>
        <v>105.13062629406411</v>
      </c>
      <c r="H32" s="54">
        <v>2305863</v>
      </c>
      <c r="I32" s="71">
        <f t="shared" si="3"/>
        <v>105.39777453957726</v>
      </c>
      <c r="J32" s="9"/>
      <c r="K32" s="20"/>
      <c r="O32" s="19"/>
      <c r="P32" s="10"/>
    </row>
    <row r="33" spans="1:16">
      <c r="A33" s="74">
        <v>40664</v>
      </c>
      <c r="B33" s="54">
        <v>10771209</v>
      </c>
      <c r="C33" s="62">
        <f t="shared" si="1"/>
        <v>118.10619065747829</v>
      </c>
      <c r="D33" s="54">
        <v>1885039.9718485156</v>
      </c>
      <c r="E33" s="62">
        <f t="shared" si="0"/>
        <v>98.673922414550219</v>
      </c>
      <c r="F33" s="54">
        <v>1218210</v>
      </c>
      <c r="G33" s="62">
        <f t="shared" si="2"/>
        <v>107.10432959236155</v>
      </c>
      <c r="H33" s="54">
        <v>2312096</v>
      </c>
      <c r="I33" s="71">
        <f t="shared" si="3"/>
        <v>105.68267625694085</v>
      </c>
      <c r="J33" s="9"/>
      <c r="K33" s="20"/>
      <c r="O33" s="19"/>
      <c r="P33" s="10"/>
    </row>
    <row r="34" spans="1:16">
      <c r="A34" s="74">
        <v>40695</v>
      </c>
      <c r="B34" s="54">
        <v>11045909</v>
      </c>
      <c r="C34" s="62">
        <f t="shared" si="1"/>
        <v>121.1182731984084</v>
      </c>
      <c r="D34" s="54">
        <v>1889623.9999999995</v>
      </c>
      <c r="E34" s="62">
        <f t="shared" si="0"/>
        <v>98.913877028203373</v>
      </c>
      <c r="F34" s="54">
        <v>1199684</v>
      </c>
      <c r="G34" s="62">
        <f t="shared" si="2"/>
        <v>105.47553422044038</v>
      </c>
      <c r="H34" s="54">
        <v>2370551</v>
      </c>
      <c r="I34" s="71">
        <f t="shared" si="3"/>
        <v>108.3545725971445</v>
      </c>
      <c r="J34" s="9"/>
      <c r="K34" s="20"/>
      <c r="O34" s="19"/>
      <c r="P34" s="10"/>
    </row>
    <row r="35" spans="1:16">
      <c r="A35" s="74">
        <v>40725</v>
      </c>
      <c r="B35" s="54">
        <v>11112453</v>
      </c>
      <c r="C35" s="62">
        <f t="shared" si="1"/>
        <v>121.84792744159607</v>
      </c>
      <c r="D35" s="54">
        <v>1868398.0000000002</v>
      </c>
      <c r="E35" s="62">
        <f t="shared" si="0"/>
        <v>97.802785110551724</v>
      </c>
      <c r="F35" s="54">
        <v>1184844</v>
      </c>
      <c r="G35" s="62">
        <f t="shared" si="2"/>
        <v>104.1708098698353</v>
      </c>
      <c r="H35" s="54">
        <v>2376533</v>
      </c>
      <c r="I35" s="71">
        <f t="shared" si="3"/>
        <v>108.62800145536188</v>
      </c>
      <c r="J35" s="9"/>
      <c r="K35" s="20"/>
      <c r="O35" s="19"/>
      <c r="P35" s="10"/>
    </row>
    <row r="36" spans="1:16">
      <c r="A36" s="74">
        <v>40756</v>
      </c>
      <c r="B36" s="54">
        <v>10886860</v>
      </c>
      <c r="C36" s="62">
        <f t="shared" si="1"/>
        <v>119.37430262668509</v>
      </c>
      <c r="D36" s="54">
        <v>1876833</v>
      </c>
      <c r="E36" s="62">
        <f t="shared" si="0"/>
        <v>98.244321920378894</v>
      </c>
      <c r="F36" s="54">
        <v>1166692</v>
      </c>
      <c r="G36" s="62">
        <f t="shared" si="2"/>
        <v>102.57489636497115</v>
      </c>
      <c r="H36" s="54">
        <v>2509484</v>
      </c>
      <c r="I36" s="71">
        <f t="shared" si="3"/>
        <v>114.70500582327591</v>
      </c>
      <c r="J36" s="9"/>
      <c r="K36" s="20"/>
      <c r="O36" s="19"/>
      <c r="P36" s="10"/>
    </row>
    <row r="37" spans="1:16">
      <c r="A37" s="74">
        <v>40787</v>
      </c>
      <c r="B37" s="54">
        <v>11061597</v>
      </c>
      <c r="C37" s="62">
        <f t="shared" si="1"/>
        <v>121.29029194941718</v>
      </c>
      <c r="D37" s="54">
        <v>1864766</v>
      </c>
      <c r="E37" s="62">
        <f t="shared" si="0"/>
        <v>97.612665170623742</v>
      </c>
      <c r="F37" s="54">
        <v>1155959</v>
      </c>
      <c r="G37" s="62">
        <f t="shared" si="2"/>
        <v>101.63125711597891</v>
      </c>
      <c r="H37" s="54">
        <v>2537648</v>
      </c>
      <c r="I37" s="71">
        <f t="shared" si="3"/>
        <v>115.99234289496346</v>
      </c>
      <c r="J37" s="9"/>
      <c r="K37" s="20"/>
      <c r="O37" s="19"/>
      <c r="P37" s="10"/>
    </row>
    <row r="38" spans="1:16">
      <c r="A38" s="74">
        <v>40817</v>
      </c>
      <c r="B38" s="54">
        <v>11078121</v>
      </c>
      <c r="C38" s="62">
        <f t="shared" si="1"/>
        <v>121.47147743142057</v>
      </c>
      <c r="D38" s="54">
        <v>1869097</v>
      </c>
      <c r="E38" s="62">
        <f t="shared" si="0"/>
        <v>97.839374823660094</v>
      </c>
      <c r="F38" s="54">
        <v>1154076</v>
      </c>
      <c r="G38" s="62">
        <f t="shared" si="2"/>
        <v>101.46570482809554</v>
      </c>
      <c r="H38" s="54">
        <v>2579366</v>
      </c>
      <c r="I38" s="71">
        <f t="shared" si="3"/>
        <v>117.8992143605458</v>
      </c>
      <c r="J38" s="9"/>
      <c r="K38" s="20"/>
      <c r="O38" s="19"/>
      <c r="P38" s="10"/>
    </row>
    <row r="39" spans="1:16">
      <c r="A39" s="74">
        <v>40848</v>
      </c>
      <c r="B39" s="54">
        <v>10984191</v>
      </c>
      <c r="C39" s="62">
        <f t="shared" si="1"/>
        <v>120.44153599323504</v>
      </c>
      <c r="D39" s="54">
        <v>1878909</v>
      </c>
      <c r="E39" s="62">
        <f t="shared" si="0"/>
        <v>98.352991797936838</v>
      </c>
      <c r="F39" s="54">
        <v>1142647</v>
      </c>
      <c r="G39" s="62">
        <f t="shared" si="2"/>
        <v>100.46087365538222</v>
      </c>
      <c r="H39" s="54">
        <v>2543634</v>
      </c>
      <c r="I39" s="71">
        <f t="shared" si="3"/>
        <v>116.26595458758958</v>
      </c>
      <c r="J39" s="9"/>
      <c r="K39" s="20"/>
      <c r="O39" s="10"/>
    </row>
    <row r="40" spans="1:16">
      <c r="A40" s="74">
        <v>40878</v>
      </c>
      <c r="B40" s="54">
        <v>11030939</v>
      </c>
      <c r="C40" s="62">
        <f t="shared" si="1"/>
        <v>120.95412730966532</v>
      </c>
      <c r="D40" s="54">
        <v>1880740</v>
      </c>
      <c r="E40" s="62">
        <f t="shared" si="0"/>
        <v>98.448836954877393</v>
      </c>
      <c r="F40" s="54">
        <v>1121777</v>
      </c>
      <c r="G40" s="62">
        <f t="shared" si="2"/>
        <v>98.625995138055487</v>
      </c>
      <c r="H40" s="54">
        <v>2554200</v>
      </c>
      <c r="I40" s="71">
        <f t="shared" si="3"/>
        <v>116.74891167818218</v>
      </c>
      <c r="J40" s="9"/>
      <c r="K40" s="20"/>
      <c r="O40" s="10"/>
    </row>
    <row r="41" spans="1:16">
      <c r="A41" s="74">
        <v>40909</v>
      </c>
      <c r="B41" s="54">
        <v>10957242</v>
      </c>
      <c r="C41" s="62">
        <f t="shared" si="1"/>
        <v>120.14604049852981</v>
      </c>
      <c r="D41" s="54">
        <v>1900471</v>
      </c>
      <c r="E41" s="62">
        <f t="shared" si="0"/>
        <v>99.481671903863798</v>
      </c>
      <c r="F41" s="54">
        <v>1139504</v>
      </c>
      <c r="G41" s="62">
        <f t="shared" si="2"/>
        <v>100.18454288490028</v>
      </c>
      <c r="H41" s="54">
        <v>2563237</v>
      </c>
      <c r="I41" s="71">
        <f t="shared" si="3"/>
        <v>117.16198031604756</v>
      </c>
      <c r="J41" s="9"/>
      <c r="K41" s="20"/>
    </row>
    <row r="42" spans="1:16">
      <c r="A42" s="74">
        <v>40940</v>
      </c>
      <c r="B42" s="54">
        <v>10845430</v>
      </c>
      <c r="C42" s="62">
        <f t="shared" si="1"/>
        <v>118.92002312296927</v>
      </c>
      <c r="D42" s="54">
        <v>1921116</v>
      </c>
      <c r="E42" s="62">
        <f t="shared" si="0"/>
        <v>100.56235091262282</v>
      </c>
      <c r="F42" s="54">
        <v>1138592</v>
      </c>
      <c r="G42" s="62">
        <f t="shared" si="2"/>
        <v>100.10436036416228</v>
      </c>
      <c r="H42" s="54">
        <v>2576419</v>
      </c>
      <c r="I42" s="71">
        <f t="shared" si="3"/>
        <v>117.76451110993284</v>
      </c>
      <c r="J42" s="9"/>
      <c r="K42" s="20"/>
    </row>
    <row r="43" spans="1:16">
      <c r="A43" s="74">
        <v>40969</v>
      </c>
      <c r="B43" s="54">
        <v>11257343</v>
      </c>
      <c r="C43" s="62">
        <f t="shared" si="1"/>
        <v>123.43664473084021</v>
      </c>
      <c r="D43" s="54">
        <v>1932074</v>
      </c>
      <c r="E43" s="62">
        <f t="shared" si="0"/>
        <v>101.1359561719099</v>
      </c>
      <c r="F43" s="54">
        <v>1136096</v>
      </c>
      <c r="G43" s="62">
        <f t="shared" si="2"/>
        <v>99.8849134653004</v>
      </c>
      <c r="H43" s="54">
        <v>2574644</v>
      </c>
      <c r="I43" s="71">
        <f t="shared" si="3"/>
        <v>117.68337834107028</v>
      </c>
      <c r="J43" s="9"/>
      <c r="K43" s="20"/>
    </row>
    <row r="44" spans="1:16">
      <c r="A44" s="74">
        <v>41000</v>
      </c>
      <c r="B44" s="54">
        <v>11521869</v>
      </c>
      <c r="C44" s="62">
        <f t="shared" si="1"/>
        <v>126.3371694713647</v>
      </c>
      <c r="D44" s="54">
        <v>1937480</v>
      </c>
      <c r="E44" s="62">
        <f t="shared" si="0"/>
        <v>101.4189375582674</v>
      </c>
      <c r="F44" s="54">
        <v>1121103</v>
      </c>
      <c r="G44" s="62">
        <f t="shared" si="2"/>
        <v>98.566737441808328</v>
      </c>
      <c r="H44" s="54">
        <v>2569269</v>
      </c>
      <c r="I44" s="71">
        <f t="shared" si="3"/>
        <v>117.43769460437376</v>
      </c>
      <c r="J44" s="9"/>
      <c r="K44" s="20"/>
    </row>
    <row r="45" spans="1:16">
      <c r="A45" s="74">
        <v>41030</v>
      </c>
      <c r="B45" s="54">
        <v>11820778</v>
      </c>
      <c r="C45" s="62">
        <f t="shared" si="1"/>
        <v>129.61470343651536</v>
      </c>
      <c r="D45" s="54">
        <v>1931182</v>
      </c>
      <c r="E45" s="62">
        <f t="shared" si="0"/>
        <v>101.0892637197029</v>
      </c>
      <c r="F45" s="54">
        <v>1113613</v>
      </c>
      <c r="G45" s="62">
        <f t="shared" si="2"/>
        <v>97.908220906361407</v>
      </c>
      <c r="H45" s="54">
        <v>2574350</v>
      </c>
      <c r="I45" s="71">
        <f t="shared" si="3"/>
        <v>117.66994001203051</v>
      </c>
      <c r="J45" s="9"/>
      <c r="K45" s="20"/>
    </row>
    <row r="46" spans="1:16">
      <c r="A46" s="74">
        <v>41061</v>
      </c>
      <c r="B46" s="54">
        <v>12087084</v>
      </c>
      <c r="C46" s="62">
        <f t="shared" si="1"/>
        <v>132.53474585786566</v>
      </c>
      <c r="D46" s="54">
        <v>1935759</v>
      </c>
      <c r="E46" s="62">
        <f t="shared" si="0"/>
        <v>101.32885043915508</v>
      </c>
      <c r="F46" s="54">
        <v>1104403</v>
      </c>
      <c r="G46" s="62">
        <f t="shared" si="2"/>
        <v>97.098482950224422</v>
      </c>
      <c r="H46" s="54">
        <v>2610813</v>
      </c>
      <c r="I46" s="71">
        <f t="shared" si="3"/>
        <v>119.33661277317746</v>
      </c>
      <c r="J46" s="9"/>
      <c r="K46" s="20"/>
    </row>
    <row r="47" spans="1:16">
      <c r="A47" s="74">
        <v>41091</v>
      </c>
      <c r="B47" s="54">
        <v>12107944</v>
      </c>
      <c r="C47" s="62">
        <f t="shared" si="1"/>
        <v>132.76347553316162</v>
      </c>
      <c r="D47" s="54">
        <v>1938997</v>
      </c>
      <c r="E47" s="62">
        <f t="shared" si="0"/>
        <v>101.49834613449835</v>
      </c>
      <c r="F47" s="54">
        <v>1103934</v>
      </c>
      <c r="G47" s="62">
        <f t="shared" si="2"/>
        <v>97.057248737257169</v>
      </c>
      <c r="H47" s="54">
        <v>2613791</v>
      </c>
      <c r="I47" s="71">
        <f t="shared" si="3"/>
        <v>119.47273299045787</v>
      </c>
      <c r="J47" s="9"/>
      <c r="K47" s="20"/>
    </row>
    <row r="48" spans="1:16">
      <c r="A48" s="74">
        <v>41122</v>
      </c>
      <c r="B48" s="54">
        <v>11716148</v>
      </c>
      <c r="C48" s="62">
        <f t="shared" si="1"/>
        <v>128.46743661359028</v>
      </c>
      <c r="D48" s="54">
        <v>1937355</v>
      </c>
      <c r="E48" s="62">
        <f t="shared" si="0"/>
        <v>101.41239433346263</v>
      </c>
      <c r="F48" s="54">
        <v>1101083</v>
      </c>
      <c r="G48" s="62">
        <f t="shared" si="2"/>
        <v>96.80659044052031</v>
      </c>
      <c r="H48" s="54">
        <v>2600540</v>
      </c>
      <c r="I48" s="71">
        <f t="shared" si="3"/>
        <v>118.86704830302244</v>
      </c>
      <c r="J48" s="9"/>
      <c r="K48" s="20"/>
    </row>
    <row r="49" spans="1:11">
      <c r="A49" s="74">
        <v>41153</v>
      </c>
      <c r="B49" s="54">
        <v>12069085</v>
      </c>
      <c r="C49" s="62">
        <f t="shared" si="1"/>
        <v>132.33738701675099</v>
      </c>
      <c r="D49" s="54">
        <v>1937908</v>
      </c>
      <c r="E49" s="62">
        <f t="shared" si="0"/>
        <v>101.44134155999902</v>
      </c>
      <c r="F49" s="54">
        <v>1097163</v>
      </c>
      <c r="G49" s="62">
        <f t="shared" si="2"/>
        <v>96.461946272435938</v>
      </c>
      <c r="H49" s="54">
        <v>2613470</v>
      </c>
      <c r="I49" s="71">
        <f t="shared" si="3"/>
        <v>119.45806052915935</v>
      </c>
      <c r="J49" s="9"/>
      <c r="K49" s="20"/>
    </row>
    <row r="50" spans="1:11">
      <c r="A50" s="74">
        <v>41183</v>
      </c>
      <c r="B50" s="54">
        <v>11743906</v>
      </c>
      <c r="C50" s="62">
        <f t="shared" si="1"/>
        <v>128.77180278458093</v>
      </c>
      <c r="D50" s="54">
        <v>1987922</v>
      </c>
      <c r="E50" s="62">
        <f t="shared" si="0"/>
        <v>104.05936432309292</v>
      </c>
      <c r="F50" s="54">
        <v>1079239</v>
      </c>
      <c r="G50" s="62">
        <f t="shared" si="2"/>
        <v>94.886078397756307</v>
      </c>
      <c r="H50" s="54">
        <v>2688851</v>
      </c>
      <c r="I50" s="71">
        <f t="shared" si="3"/>
        <v>122.90362066979557</v>
      </c>
      <c r="J50" s="9"/>
      <c r="K50" s="20"/>
    </row>
    <row r="51" spans="1:11">
      <c r="A51" s="74">
        <v>41214</v>
      </c>
      <c r="B51" s="54">
        <v>11996881</v>
      </c>
      <c r="C51" s="62">
        <f t="shared" si="1"/>
        <v>131.54567093453286</v>
      </c>
      <c r="D51" s="54">
        <v>1933781</v>
      </c>
      <c r="E51" s="62">
        <f t="shared" si="0"/>
        <v>101.22531044984409</v>
      </c>
      <c r="F51" s="54">
        <v>1071133</v>
      </c>
      <c r="G51" s="62">
        <f t="shared" si="2"/>
        <v>94.173403493038975</v>
      </c>
      <c r="H51" s="54">
        <v>2622715</v>
      </c>
      <c r="I51" s="71">
        <f t="shared" si="3"/>
        <v>119.88063655627734</v>
      </c>
      <c r="J51" s="9"/>
      <c r="K51" s="20"/>
    </row>
    <row r="52" spans="1:11">
      <c r="A52" s="74">
        <v>41244</v>
      </c>
      <c r="B52" s="54">
        <v>11939620</v>
      </c>
      <c r="C52" s="62">
        <f t="shared" si="1"/>
        <v>130.91780468634869</v>
      </c>
      <c r="D52" s="54">
        <v>1910505</v>
      </c>
      <c r="E52" s="62">
        <f t="shared" si="0"/>
        <v>100.00690964539385</v>
      </c>
      <c r="F52" s="54">
        <v>1056852</v>
      </c>
      <c r="G52" s="62">
        <f t="shared" si="2"/>
        <v>92.917826104158152</v>
      </c>
      <c r="H52" s="54">
        <v>2662608</v>
      </c>
      <c r="I52" s="71">
        <f t="shared" si="3"/>
        <v>121.70408982288832</v>
      </c>
      <c r="J52" s="9"/>
      <c r="K52" s="20"/>
    </row>
    <row r="53" spans="1:11">
      <c r="A53" s="74">
        <v>41275</v>
      </c>
      <c r="B53" s="54">
        <v>11818115</v>
      </c>
      <c r="C53" s="62">
        <f t="shared" si="1"/>
        <v>129.58550367020118</v>
      </c>
      <c r="D53" s="54">
        <v>1913440</v>
      </c>
      <c r="E53" s="62">
        <f t="shared" si="0"/>
        <v>100.16054456381032</v>
      </c>
      <c r="F53" s="54">
        <v>1050279</v>
      </c>
      <c r="G53" s="62">
        <f t="shared" si="2"/>
        <v>92.339931686602398</v>
      </c>
      <c r="H53" s="54">
        <v>2667984</v>
      </c>
      <c r="I53" s="71">
        <f t="shared" si="3"/>
        <v>121.949819268187</v>
      </c>
      <c r="J53" s="9"/>
      <c r="K53" s="20"/>
    </row>
    <row r="54" spans="1:11">
      <c r="A54" s="74">
        <v>41306</v>
      </c>
      <c r="B54" s="54">
        <v>11748042</v>
      </c>
      <c r="C54" s="62">
        <f t="shared" si="1"/>
        <v>128.81715398002794</v>
      </c>
      <c r="D54" s="54">
        <v>1927111.9999999998</v>
      </c>
      <c r="E54" s="62">
        <f t="shared" si="0"/>
        <v>100.87621632005894</v>
      </c>
      <c r="F54" s="54">
        <v>1042120</v>
      </c>
      <c r="G54" s="62">
        <f t="shared" si="2"/>
        <v>91.622597052061494</v>
      </c>
      <c r="H54" s="54">
        <v>2670744</v>
      </c>
      <c r="I54" s="71">
        <f t="shared" si="3"/>
        <v>122.07597501019303</v>
      </c>
      <c r="K54" s="20"/>
    </row>
    <row r="55" spans="1:11">
      <c r="A55" s="74">
        <v>41334</v>
      </c>
      <c r="B55" s="54">
        <v>12030850</v>
      </c>
      <c r="C55" s="62">
        <f t="shared" si="1"/>
        <v>131.91814065361862</v>
      </c>
      <c r="D55" s="54">
        <v>1938193</v>
      </c>
      <c r="E55" s="62">
        <f t="shared" si="0"/>
        <v>101.45626011255393</v>
      </c>
      <c r="F55" s="54">
        <v>1034903</v>
      </c>
      <c r="G55" s="62">
        <f t="shared" si="2"/>
        <v>90.988082521177589</v>
      </c>
      <c r="H55" s="54">
        <v>2651342</v>
      </c>
      <c r="I55" s="71">
        <f t="shared" si="3"/>
        <v>121.18913671077243</v>
      </c>
      <c r="K55" s="20"/>
    </row>
    <row r="56" spans="1:11">
      <c r="A56" s="74">
        <v>41365</v>
      </c>
      <c r="B56" s="54">
        <v>12262422</v>
      </c>
      <c r="C56" s="62">
        <f t="shared" si="1"/>
        <v>134.45732513912378</v>
      </c>
      <c r="D56" s="54">
        <v>1948982</v>
      </c>
      <c r="E56" s="62">
        <f t="shared" si="0"/>
        <v>102.02101893190492</v>
      </c>
      <c r="F56" s="54">
        <v>1027778</v>
      </c>
      <c r="G56" s="62">
        <f t="shared" si="2"/>
        <v>90.361656577912001</v>
      </c>
      <c r="H56" s="54">
        <v>2649513</v>
      </c>
      <c r="I56" s="71">
        <f t="shared" si="3"/>
        <v>121.10553567739235</v>
      </c>
      <c r="J56" s="10"/>
      <c r="K56" s="20"/>
    </row>
    <row r="57" spans="1:11">
      <c r="A57" s="74">
        <v>41395</v>
      </c>
      <c r="B57" s="54">
        <v>12354071</v>
      </c>
      <c r="C57" s="62">
        <f t="shared" si="1"/>
        <v>135.46225543688027</v>
      </c>
      <c r="D57" s="54">
        <v>1958586</v>
      </c>
      <c r="E57" s="62">
        <f t="shared" si="0"/>
        <v>102.52374798010651</v>
      </c>
      <c r="F57" s="54">
        <v>1022716</v>
      </c>
      <c r="G57" s="62">
        <f t="shared" si="2"/>
        <v>89.916608420043872</v>
      </c>
      <c r="H57" s="54">
        <v>2650756</v>
      </c>
      <c r="I57" s="71">
        <f t="shared" si="3"/>
        <v>121.16235146989722</v>
      </c>
      <c r="K57" s="20"/>
    </row>
    <row r="58" spans="1:11">
      <c r="A58" s="74">
        <v>41426</v>
      </c>
      <c r="B58" s="54">
        <v>12561253</v>
      </c>
      <c r="C58" s="62">
        <f t="shared" si="1"/>
        <v>137.73400383511463</v>
      </c>
      <c r="D58" s="54">
        <v>1961927</v>
      </c>
      <c r="E58" s="62">
        <f t="shared" si="0"/>
        <v>102.69863529268892</v>
      </c>
      <c r="F58" s="54">
        <v>1012428</v>
      </c>
      <c r="G58" s="62">
        <f t="shared" si="2"/>
        <v>89.012093317683679</v>
      </c>
      <c r="H58" s="54">
        <v>2663305</v>
      </c>
      <c r="I58" s="71">
        <f t="shared" si="3"/>
        <v>121.73594871860504</v>
      </c>
      <c r="K58" s="20"/>
    </row>
    <row r="59" spans="1:11">
      <c r="A59" s="74">
        <v>41456</v>
      </c>
      <c r="B59" s="54">
        <v>12615267</v>
      </c>
      <c r="C59" s="62">
        <f t="shared" si="1"/>
        <v>138.32626676327553</v>
      </c>
      <c r="D59" s="54">
        <v>1966920</v>
      </c>
      <c r="E59" s="62">
        <f t="shared" si="0"/>
        <v>102.95999786429142</v>
      </c>
      <c r="F59" s="54">
        <v>1003774</v>
      </c>
      <c r="G59" s="62">
        <f t="shared" si="2"/>
        <v>88.251238564979047</v>
      </c>
      <c r="H59" s="54">
        <v>2668898</v>
      </c>
      <c r="I59" s="71">
        <f t="shared" si="3"/>
        <v>121.99159693057595</v>
      </c>
      <c r="K59" s="20"/>
    </row>
    <row r="60" spans="1:11">
      <c r="A60" s="74">
        <v>41487</v>
      </c>
      <c r="B60" s="54">
        <v>12542642</v>
      </c>
      <c r="C60" s="62">
        <f t="shared" si="1"/>
        <v>137.52993442059244</v>
      </c>
      <c r="D60" s="54">
        <v>1945347</v>
      </c>
      <c r="E60" s="62">
        <f t="shared" si="0"/>
        <v>101.83074195458164</v>
      </c>
      <c r="F60" s="54">
        <v>986334</v>
      </c>
      <c r="G60" s="62">
        <f t="shared" si="2"/>
        <v>86.717923694726153</v>
      </c>
      <c r="H60" s="54">
        <v>2663081</v>
      </c>
      <c r="I60" s="71">
        <f t="shared" si="3"/>
        <v>121.72570999171761</v>
      </c>
      <c r="K60" s="20"/>
    </row>
    <row r="61" spans="1:11">
      <c r="A61" s="74">
        <v>41518</v>
      </c>
      <c r="B61" s="54">
        <v>12679379</v>
      </c>
      <c r="C61" s="62">
        <f t="shared" si="1"/>
        <v>139.02925415266071</v>
      </c>
      <c r="D61" s="54">
        <v>1913073</v>
      </c>
      <c r="E61" s="62">
        <f t="shared" si="0"/>
        <v>100.14133365578346</v>
      </c>
      <c r="F61" s="54">
        <v>970007</v>
      </c>
      <c r="G61" s="62">
        <f t="shared" si="2"/>
        <v>85.282463150768635</v>
      </c>
      <c r="H61" s="54">
        <v>2707070</v>
      </c>
      <c r="I61" s="71">
        <f t="shared" si="3"/>
        <v>123.73638569284185</v>
      </c>
      <c r="K61" s="20"/>
    </row>
    <row r="62" spans="1:11">
      <c r="A62" s="74">
        <v>41548</v>
      </c>
      <c r="B62" s="54">
        <v>12412998</v>
      </c>
      <c r="C62" s="62">
        <f t="shared" si="1"/>
        <v>136.10838935711828</v>
      </c>
      <c r="D62" s="54">
        <v>1896377</v>
      </c>
      <c r="E62" s="62">
        <f t="shared" si="0"/>
        <v>99.267368205057338</v>
      </c>
      <c r="F62" s="54">
        <v>960369</v>
      </c>
      <c r="G62" s="62">
        <f t="shared" si="2"/>
        <v>84.43509567832038</v>
      </c>
      <c r="H62" s="54">
        <v>2756891</v>
      </c>
      <c r="I62" s="71">
        <f t="shared" si="3"/>
        <v>126.0136339618571</v>
      </c>
    </row>
    <row r="63" spans="1:11">
      <c r="A63" s="74">
        <v>41579</v>
      </c>
      <c r="B63" s="54">
        <v>12557625</v>
      </c>
      <c r="C63" s="62">
        <f t="shared" si="1"/>
        <v>137.69422285419546</v>
      </c>
      <c r="D63" s="54">
        <v>1860055</v>
      </c>
      <c r="E63" s="62">
        <f t="shared" si="0"/>
        <v>97.366064114180844</v>
      </c>
      <c r="F63" s="54">
        <v>940806</v>
      </c>
      <c r="G63" s="62">
        <f t="shared" si="2"/>
        <v>82.715127856831998</v>
      </c>
      <c r="H63" s="54">
        <v>2766055</v>
      </c>
      <c r="I63" s="71">
        <f t="shared" si="3"/>
        <v>126.43250759219882</v>
      </c>
    </row>
    <row r="64" spans="1:11">
      <c r="A64" s="74">
        <v>41609</v>
      </c>
      <c r="B64" s="54">
        <v>12484113</v>
      </c>
      <c r="C64" s="62">
        <f t="shared" si="1"/>
        <v>136.88816456606713</v>
      </c>
      <c r="D64" s="54">
        <v>1832463</v>
      </c>
      <c r="E64" s="62">
        <f t="shared" si="0"/>
        <v>95.921738843670852</v>
      </c>
      <c r="F64" s="54">
        <v>928454</v>
      </c>
      <c r="G64" s="62">
        <f t="shared" si="2"/>
        <v>81.629147049643706</v>
      </c>
      <c r="H64" s="54">
        <v>2823400</v>
      </c>
      <c r="I64" s="71">
        <f t="shared" si="3"/>
        <v>129.053667383987</v>
      </c>
    </row>
    <row r="65" spans="1:9">
      <c r="A65" s="74">
        <v>41640</v>
      </c>
      <c r="B65" s="54">
        <v>12447958</v>
      </c>
      <c r="C65" s="62">
        <f t="shared" si="1"/>
        <v>136.49172538052898</v>
      </c>
      <c r="D65" s="54">
        <v>1849023</v>
      </c>
      <c r="E65" s="62">
        <f t="shared" si="0"/>
        <v>96.788585265809346</v>
      </c>
      <c r="F65" s="54">
        <v>908141</v>
      </c>
      <c r="G65" s="62">
        <f t="shared" si="2"/>
        <v>79.84323965518</v>
      </c>
      <c r="H65" s="55">
        <v>2838873</v>
      </c>
      <c r="I65" s="71">
        <f t="shared" si="3"/>
        <v>129.76091658545772</v>
      </c>
    </row>
    <row r="66" spans="1:9">
      <c r="A66" s="74">
        <v>41671</v>
      </c>
      <c r="B66" s="54">
        <v>12486017</v>
      </c>
      <c r="C66" s="62">
        <f t="shared" si="1"/>
        <v>136.90904190555725</v>
      </c>
      <c r="D66" s="54">
        <v>1925354</v>
      </c>
      <c r="E66" s="62">
        <f t="shared" ref="E66:E76" si="4">(D66/$D$2)*100</f>
        <v>100.7841924064044</v>
      </c>
      <c r="F66" s="54">
        <v>929946</v>
      </c>
      <c r="G66" s="62">
        <f t="shared" si="2"/>
        <v>81.760322840149286</v>
      </c>
      <c r="H66" s="55">
        <v>2836699</v>
      </c>
      <c r="I66" s="71">
        <f t="shared" si="3"/>
        <v>129.66154608432689</v>
      </c>
    </row>
    <row r="67" spans="1:9">
      <c r="A67" s="74">
        <v>41699</v>
      </c>
      <c r="B67" s="54">
        <v>12700185</v>
      </c>
      <c r="C67" s="62">
        <f t="shared" ref="C67:C76" si="5">(B67/$B$2)*100</f>
        <v>139.25739171853837</v>
      </c>
      <c r="D67" s="54">
        <v>1928800</v>
      </c>
      <c r="E67" s="62">
        <f t="shared" si="4"/>
        <v>100.96457602782283</v>
      </c>
      <c r="F67" s="54">
        <v>942484</v>
      </c>
      <c r="G67" s="62">
        <f t="shared" ref="G67:G81" si="6">(F67/$F$2)*100</f>
        <v>82.862656661435466</v>
      </c>
      <c r="H67" s="55">
        <v>2849623</v>
      </c>
      <c r="I67" s="71">
        <f t="shared" ref="I67:I81" si="7">(H67/$H$2)*100</f>
        <v>130.25228405885073</v>
      </c>
    </row>
    <row r="68" spans="1:9">
      <c r="A68" s="74">
        <v>41730</v>
      </c>
      <c r="B68" s="54">
        <v>12868737</v>
      </c>
      <c r="C68" s="62">
        <f t="shared" si="5"/>
        <v>141.10556258289532</v>
      </c>
      <c r="D68" s="54">
        <v>1902614</v>
      </c>
      <c r="E68" s="62">
        <f t="shared" si="4"/>
        <v>99.593848949917103</v>
      </c>
      <c r="F68" s="54">
        <v>913407</v>
      </c>
      <c r="G68" s="62">
        <f t="shared" si="6"/>
        <v>80.306223376897407</v>
      </c>
      <c r="H68" s="55">
        <v>2844868</v>
      </c>
      <c r="I68" s="71">
        <f t="shared" si="7"/>
        <v>130.03493965550342</v>
      </c>
    </row>
    <row r="69" spans="1:9">
      <c r="A69" s="74">
        <v>41760</v>
      </c>
      <c r="B69" s="54">
        <v>13068558</v>
      </c>
      <c r="C69" s="62">
        <f t="shared" si="5"/>
        <v>143.29659769542243</v>
      </c>
      <c r="D69" s="54">
        <v>1904808</v>
      </c>
      <c r="E69" s="62">
        <f t="shared" si="4"/>
        <v>99.708695631690773</v>
      </c>
      <c r="F69" s="54">
        <v>911396</v>
      </c>
      <c r="G69" s="62">
        <f t="shared" si="6"/>
        <v>80.129417401892908</v>
      </c>
      <c r="H69" s="55">
        <v>2849314</v>
      </c>
      <c r="I69" s="71">
        <f t="shared" si="7"/>
        <v>130.23816010077834</v>
      </c>
    </row>
    <row r="70" spans="1:9">
      <c r="A70" s="74">
        <v>41791</v>
      </c>
      <c r="B70" s="54">
        <v>13351474</v>
      </c>
      <c r="C70" s="62">
        <f t="shared" si="5"/>
        <v>146.39876858784976</v>
      </c>
      <c r="D70" s="54">
        <v>1906518</v>
      </c>
      <c r="E70" s="62">
        <f t="shared" si="4"/>
        <v>99.79820694702029</v>
      </c>
      <c r="F70" s="54">
        <v>911356</v>
      </c>
      <c r="G70" s="62">
        <f t="shared" si="6"/>
        <v>80.125900624667551</v>
      </c>
      <c r="H70" s="55">
        <v>2852087</v>
      </c>
      <c r="I70" s="71">
        <f t="shared" si="7"/>
        <v>130.36491005461264</v>
      </c>
    </row>
    <row r="71" spans="1:9">
      <c r="A71" s="74">
        <v>41821</v>
      </c>
      <c r="B71" s="54">
        <v>13109755</v>
      </c>
      <c r="C71" s="62">
        <f t="shared" si="5"/>
        <v>143.74832235664812</v>
      </c>
      <c r="D71" s="54">
        <v>1948562</v>
      </c>
      <c r="E71" s="62">
        <f t="shared" si="4"/>
        <v>101.99903369656083</v>
      </c>
      <c r="F71" s="54">
        <v>927355</v>
      </c>
      <c r="G71" s="62">
        <f t="shared" si="6"/>
        <v>81.532523595377199</v>
      </c>
      <c r="H71" s="55">
        <v>2864800</v>
      </c>
      <c r="I71" s="71">
        <f t="shared" si="7"/>
        <v>130.94600351407732</v>
      </c>
    </row>
    <row r="72" spans="1:9">
      <c r="A72" s="74">
        <v>41852</v>
      </c>
      <c r="B72" s="54">
        <v>13212186</v>
      </c>
      <c r="C72" s="62">
        <f t="shared" si="5"/>
        <v>144.87147716826084</v>
      </c>
      <c r="D72" s="54">
        <v>1983848</v>
      </c>
      <c r="E72" s="62">
        <f t="shared" si="4"/>
        <v>103.84610754025523</v>
      </c>
      <c r="F72" s="54">
        <v>925809</v>
      </c>
      <c r="G72" s="62">
        <f t="shared" si="6"/>
        <v>81.396600155617392</v>
      </c>
      <c r="H72" s="55">
        <v>2859563</v>
      </c>
      <c r="I72" s="71">
        <f t="shared" si="7"/>
        <v>130.70662756448112</v>
      </c>
    </row>
    <row r="73" spans="1:9">
      <c r="A73" s="74">
        <v>41883</v>
      </c>
      <c r="B73" s="54">
        <v>13321597</v>
      </c>
      <c r="C73" s="62">
        <f t="shared" si="5"/>
        <v>146.07116760468494</v>
      </c>
      <c r="D73" s="54">
        <v>1984653</v>
      </c>
      <c r="E73" s="62">
        <f t="shared" si="4"/>
        <v>103.88824590799808</v>
      </c>
      <c r="F73" s="54">
        <v>922896</v>
      </c>
      <c r="G73" s="62">
        <f t="shared" si="6"/>
        <v>81.140490854181223</v>
      </c>
      <c r="H73" s="55">
        <v>2879940</v>
      </c>
      <c r="I73" s="71">
        <f t="shared" si="7"/>
        <v>131.63803175102342</v>
      </c>
    </row>
    <row r="74" spans="1:9">
      <c r="A74" s="74">
        <v>41913</v>
      </c>
      <c r="B74" s="55">
        <v>13211467</v>
      </c>
      <c r="C74" s="62">
        <f t="shared" si="5"/>
        <v>144.8635933410059</v>
      </c>
      <c r="D74" s="54">
        <v>2001958</v>
      </c>
      <c r="E74" s="62">
        <f t="shared" si="4"/>
        <v>104.79408994997313</v>
      </c>
      <c r="F74" s="54">
        <v>922888</v>
      </c>
      <c r="G74" s="62">
        <f t="shared" si="6"/>
        <v>81.139787498736155</v>
      </c>
      <c r="H74" s="55">
        <v>2908367</v>
      </c>
      <c r="I74" s="71">
        <f t="shared" si="7"/>
        <v>132.93739018508327</v>
      </c>
    </row>
    <row r="75" spans="1:9" s="42" customFormat="1">
      <c r="A75" s="75">
        <v>41944</v>
      </c>
      <c r="B75" s="56">
        <v>13237370</v>
      </c>
      <c r="C75" s="63">
        <f t="shared" si="5"/>
        <v>145.14761945697865</v>
      </c>
      <c r="D75" s="56">
        <v>1990727</v>
      </c>
      <c r="E75" s="63">
        <f t="shared" si="4"/>
        <v>104.20619428771241</v>
      </c>
      <c r="F75" s="56">
        <v>878159</v>
      </c>
      <c r="G75" s="63">
        <f t="shared" si="6"/>
        <v>77.207239285918376</v>
      </c>
      <c r="H75" s="56">
        <v>2929226</v>
      </c>
      <c r="I75" s="71">
        <f t="shared" si="7"/>
        <v>133.89082591787445</v>
      </c>
    </row>
    <row r="76" spans="1:9">
      <c r="A76" s="76">
        <v>41974</v>
      </c>
      <c r="B76" s="57">
        <v>13240122</v>
      </c>
      <c r="C76" s="63">
        <f t="shared" si="5"/>
        <v>145.17779510733408</v>
      </c>
      <c r="D76" s="66">
        <v>1963165</v>
      </c>
      <c r="E76" s="63">
        <f t="shared" si="4"/>
        <v>102.76343939115556</v>
      </c>
      <c r="F76" s="56">
        <v>864468</v>
      </c>
      <c r="G76" s="63">
        <f t="shared" si="6"/>
        <v>76.003534361111477</v>
      </c>
      <c r="H76" s="58">
        <v>2910148</v>
      </c>
      <c r="I76" s="71">
        <f t="shared" si="7"/>
        <v>133.01879720555888</v>
      </c>
    </row>
    <row r="77" spans="1:9">
      <c r="A77" s="76">
        <v>42005</v>
      </c>
      <c r="B77" s="58">
        <v>13058277</v>
      </c>
      <c r="C77" s="63">
        <f>(B77/$B$2)*100</f>
        <v>143.18386664116943</v>
      </c>
      <c r="D77" s="67">
        <v>1971494</v>
      </c>
      <c r="E77" s="63">
        <f>(D77/$D$2)*100</f>
        <v>103.19942754634828</v>
      </c>
      <c r="F77" s="58">
        <v>850325</v>
      </c>
      <c r="G77" s="63">
        <f t="shared" si="6"/>
        <v>74.760089853658101</v>
      </c>
      <c r="H77" s="58">
        <v>2926680</v>
      </c>
      <c r="I77" s="71">
        <f t="shared" si="7"/>
        <v>133.77445181673411</v>
      </c>
    </row>
    <row r="78" spans="1:9">
      <c r="A78" s="76">
        <v>42036</v>
      </c>
      <c r="B78" s="58">
        <v>13019198</v>
      </c>
      <c r="C78" s="63">
        <f>(B78/$B$2)*100</f>
        <v>142.75536582712863</v>
      </c>
      <c r="D78" s="59">
        <v>2027866</v>
      </c>
      <c r="E78" s="63">
        <f>(D78/$D$2)*100</f>
        <v>106.150264895913</v>
      </c>
      <c r="F78" s="58">
        <v>886675</v>
      </c>
      <c r="G78" s="63">
        <f t="shared" si="6"/>
        <v>77.955961157195546</v>
      </c>
      <c r="H78" s="58">
        <v>2929385</v>
      </c>
      <c r="I78" s="71">
        <f t="shared" si="7"/>
        <v>133.89809358562044</v>
      </c>
    </row>
    <row r="79" spans="1:9">
      <c r="A79" s="76">
        <v>42064</v>
      </c>
      <c r="B79" s="59">
        <v>13328128</v>
      </c>
      <c r="C79" s="63">
        <f>(B79/$B$2)*100</f>
        <v>146.14277994933298</v>
      </c>
      <c r="D79" s="59">
        <v>2025815</v>
      </c>
      <c r="E79" s="63">
        <f>(D79/$D$2)*100</f>
        <v>106.04290366331601</v>
      </c>
      <c r="F79" s="59">
        <v>872201</v>
      </c>
      <c r="G79" s="63">
        <f t="shared" si="6"/>
        <v>76.683415318202393</v>
      </c>
      <c r="H79" s="59">
        <v>2926533</v>
      </c>
      <c r="I79" s="71">
        <f t="shared" si="7"/>
        <v>133.76773265221422</v>
      </c>
    </row>
    <row r="80" spans="1:9">
      <c r="A80" s="76">
        <v>42095</v>
      </c>
      <c r="B80" s="58">
        <v>13681271</v>
      </c>
      <c r="C80" s="63">
        <f>(B80/$B$2)*100</f>
        <v>150.01498914027468</v>
      </c>
      <c r="D80" s="58">
        <v>1949831</v>
      </c>
      <c r="E80" s="63">
        <f>(D80/$D$2)*100</f>
        <v>102.06546051477905</v>
      </c>
      <c r="F80" s="58">
        <v>839337</v>
      </c>
      <c r="G80" s="63">
        <f t="shared" si="6"/>
        <v>73.794031149854277</v>
      </c>
      <c r="H80" s="58">
        <v>2928695</v>
      </c>
      <c r="I80" s="71">
        <f t="shared" si="7"/>
        <v>133.86655465011893</v>
      </c>
    </row>
    <row r="81" spans="1:9" ht="15" thickBot="1">
      <c r="A81" s="77">
        <v>42125</v>
      </c>
      <c r="B81" s="60">
        <v>13830442</v>
      </c>
      <c r="C81" s="64">
        <f>(B81/$B$2)*100</f>
        <v>151.65064754840384</v>
      </c>
      <c r="D81" s="60">
        <v>2026587</v>
      </c>
      <c r="E81" s="64">
        <f>(D81/$D$2)*100</f>
        <v>106.08331461971039</v>
      </c>
      <c r="F81" s="60">
        <v>848248</v>
      </c>
      <c r="G81" s="64">
        <f t="shared" si="6"/>
        <v>74.577481196231773</v>
      </c>
      <c r="H81" s="60">
        <v>2928677</v>
      </c>
      <c r="I81" s="72">
        <f t="shared" si="7"/>
        <v>133.86573189527977</v>
      </c>
    </row>
    <row r="86" spans="1:9">
      <c r="E86" s="9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92"/>
  <sheetViews>
    <sheetView workbookViewId="0">
      <pane ySplit="1" topLeftCell="A83" activePane="bottomLeft" state="frozen"/>
      <selection activeCell="W1" sqref="W1"/>
      <selection pane="bottomLeft" activeCell="C92" sqref="C92"/>
    </sheetView>
  </sheetViews>
  <sheetFormatPr defaultColWidth="9.21875" defaultRowHeight="14.4"/>
  <cols>
    <col min="1" max="1" width="13.77734375" style="8" bestFit="1" customWidth="1"/>
    <col min="2" max="2" width="34.44140625" style="8" bestFit="1" customWidth="1"/>
    <col min="3" max="3" width="12" style="8" customWidth="1"/>
    <col min="4" max="4" width="12" style="8" bestFit="1" customWidth="1"/>
    <col min="5" max="5" width="12" style="8" customWidth="1"/>
    <col min="6" max="6" width="33.21875" style="8" customWidth="1"/>
    <col min="7" max="7" width="28.44140625" style="8" customWidth="1"/>
    <col min="8" max="8" width="26.77734375" style="8" customWidth="1"/>
    <col min="9" max="9" width="20.21875" style="8" customWidth="1"/>
    <col min="10" max="10" width="32.44140625" style="8" customWidth="1"/>
    <col min="11" max="11" width="9.21875" style="8"/>
    <col min="12" max="12" width="32.77734375" style="10" bestFit="1" customWidth="1"/>
    <col min="13" max="13" width="9.21875" style="10"/>
    <col min="14" max="20" width="9.21875" style="8"/>
    <col min="21" max="21" width="34.5546875" style="8" bestFit="1" customWidth="1"/>
    <col min="22" max="16384" width="9.21875" style="8"/>
  </cols>
  <sheetData>
    <row r="1" spans="1:22" ht="29.4" thickBot="1">
      <c r="A1" s="16" t="s">
        <v>1</v>
      </c>
      <c r="B1" s="7" t="s">
        <v>91</v>
      </c>
      <c r="C1" s="4">
        <v>41760</v>
      </c>
      <c r="D1" s="4">
        <v>42095</v>
      </c>
      <c r="E1" s="4">
        <v>42125</v>
      </c>
      <c r="F1" s="1" t="s">
        <v>286</v>
      </c>
      <c r="G1" s="1" t="s">
        <v>269</v>
      </c>
      <c r="H1" s="1" t="s">
        <v>270</v>
      </c>
      <c r="I1" s="1" t="s">
        <v>271</v>
      </c>
      <c r="J1" s="39" t="s">
        <v>272</v>
      </c>
    </row>
    <row r="2" spans="1:22">
      <c r="A2" s="89">
        <v>1</v>
      </c>
      <c r="B2" s="87" t="s">
        <v>2</v>
      </c>
      <c r="C2" s="81">
        <v>26477</v>
      </c>
      <c r="D2" s="82">
        <v>31231</v>
      </c>
      <c r="E2" s="81">
        <v>31725</v>
      </c>
      <c r="F2" s="83">
        <f t="shared" ref="F2:F33" si="0">E2/$E$90</f>
        <v>8.592098356979546E-3</v>
      </c>
      <c r="G2" s="83">
        <f t="shared" ref="G2:G33" si="1">(E2-C2)/C2</f>
        <v>0.19820976696755674</v>
      </c>
      <c r="H2" s="82">
        <f t="shared" ref="H2:H33" si="2">E2-C2</f>
        <v>5248</v>
      </c>
      <c r="I2" s="85">
        <f>H2/$H$90</f>
        <v>1.6404511240591162E-2</v>
      </c>
      <c r="J2" s="81">
        <f t="shared" ref="J2:J33" si="3">E2-D2</f>
        <v>494</v>
      </c>
      <c r="L2" s="78"/>
      <c r="M2" s="79"/>
      <c r="U2" s="3"/>
      <c r="V2" s="11"/>
    </row>
    <row r="3" spans="1:22">
      <c r="A3" s="90">
        <v>2</v>
      </c>
      <c r="B3" s="88" t="s">
        <v>3</v>
      </c>
      <c r="C3" s="58">
        <v>3610</v>
      </c>
      <c r="D3" s="59">
        <v>26164</v>
      </c>
      <c r="E3" s="58">
        <v>27793</v>
      </c>
      <c r="F3" s="84">
        <f t="shared" si="0"/>
        <v>7.5271927387086691E-3</v>
      </c>
      <c r="G3" s="84">
        <f t="shared" si="1"/>
        <v>6.6988919667590023</v>
      </c>
      <c r="H3" s="59">
        <f t="shared" si="2"/>
        <v>24183</v>
      </c>
      <c r="I3" s="86">
        <f t="shared" ref="I3:I66" si="4">H3/$H$90</f>
        <v>7.5592662982320133E-2</v>
      </c>
      <c r="J3" s="58">
        <f t="shared" si="3"/>
        <v>1629</v>
      </c>
      <c r="L3" s="78"/>
      <c r="M3" s="79"/>
      <c r="U3" s="3"/>
      <c r="V3" s="11"/>
    </row>
    <row r="4" spans="1:22">
      <c r="A4" s="90">
        <v>3</v>
      </c>
      <c r="B4" s="88" t="s">
        <v>4</v>
      </c>
      <c r="C4" s="58">
        <v>1413</v>
      </c>
      <c r="D4" s="59">
        <v>1277</v>
      </c>
      <c r="E4" s="58">
        <v>1250</v>
      </c>
      <c r="F4" s="84">
        <f t="shared" si="0"/>
        <v>3.3853815433331543E-4</v>
      </c>
      <c r="G4" s="84">
        <f t="shared" si="1"/>
        <v>-0.11535739561217269</v>
      </c>
      <c r="H4" s="59">
        <f t="shared" si="2"/>
        <v>-163</v>
      </c>
      <c r="I4" s="86">
        <f t="shared" si="4"/>
        <v>-5.0951511665708069E-4</v>
      </c>
      <c r="J4" s="58">
        <f t="shared" si="3"/>
        <v>-27</v>
      </c>
      <c r="L4" s="78"/>
      <c r="M4" s="79"/>
      <c r="U4" s="3"/>
      <c r="V4" s="11"/>
    </row>
    <row r="5" spans="1:22">
      <c r="A5" s="90">
        <v>5</v>
      </c>
      <c r="B5" s="88" t="s">
        <v>5</v>
      </c>
      <c r="C5" s="58">
        <v>498</v>
      </c>
      <c r="D5" s="59">
        <v>428</v>
      </c>
      <c r="E5" s="58">
        <v>430</v>
      </c>
      <c r="F5" s="84">
        <f t="shared" si="0"/>
        <v>1.1645712509066051E-4</v>
      </c>
      <c r="G5" s="84">
        <f t="shared" si="1"/>
        <v>-0.13654618473895583</v>
      </c>
      <c r="H5" s="59">
        <f t="shared" si="2"/>
        <v>-68</v>
      </c>
      <c r="I5" s="86">
        <f t="shared" si="4"/>
        <v>-2.1255845357473306E-4</v>
      </c>
      <c r="J5" s="58">
        <f t="shared" si="3"/>
        <v>2</v>
      </c>
      <c r="L5" s="78"/>
      <c r="M5" s="79"/>
      <c r="U5" s="3"/>
      <c r="V5" s="11"/>
    </row>
    <row r="6" spans="1:22">
      <c r="A6" s="90">
        <v>6</v>
      </c>
      <c r="B6" s="88" t="s">
        <v>6</v>
      </c>
      <c r="C6" s="58">
        <v>86</v>
      </c>
      <c r="D6" s="59">
        <v>73</v>
      </c>
      <c r="E6" s="58">
        <v>71</v>
      </c>
      <c r="F6" s="84">
        <f t="shared" si="0"/>
        <v>1.9228967166132317E-5</v>
      </c>
      <c r="G6" s="84">
        <f t="shared" si="1"/>
        <v>-0.1744186046511628</v>
      </c>
      <c r="H6" s="59">
        <f t="shared" si="2"/>
        <v>-15</v>
      </c>
      <c r="I6" s="86">
        <f t="shared" si="4"/>
        <v>-4.6887894170896994E-5</v>
      </c>
      <c r="J6" s="58">
        <f t="shared" si="3"/>
        <v>-2</v>
      </c>
      <c r="L6" s="78"/>
      <c r="M6" s="79"/>
      <c r="U6" s="3"/>
      <c r="V6" s="11"/>
    </row>
    <row r="7" spans="1:22">
      <c r="A7" s="90">
        <v>7</v>
      </c>
      <c r="B7" s="88" t="s">
        <v>7</v>
      </c>
      <c r="C7" s="58">
        <v>859</v>
      </c>
      <c r="D7" s="59">
        <v>885</v>
      </c>
      <c r="E7" s="58">
        <v>893</v>
      </c>
      <c r="F7" s="84">
        <f t="shared" si="0"/>
        <v>2.4185165745572057E-4</v>
      </c>
      <c r="G7" s="84">
        <f t="shared" si="1"/>
        <v>3.9580908032596042E-2</v>
      </c>
      <c r="H7" s="59">
        <f t="shared" si="2"/>
        <v>34</v>
      </c>
      <c r="I7" s="86">
        <f t="shared" si="4"/>
        <v>1.0627922678736653E-4</v>
      </c>
      <c r="J7" s="58">
        <f t="shared" si="3"/>
        <v>8</v>
      </c>
      <c r="L7" s="78"/>
      <c r="M7" s="79"/>
      <c r="U7" s="3"/>
      <c r="V7" s="11"/>
    </row>
    <row r="8" spans="1:22">
      <c r="A8" s="90">
        <v>8</v>
      </c>
      <c r="B8" s="88" t="s">
        <v>8</v>
      </c>
      <c r="C8" s="58">
        <v>2866</v>
      </c>
      <c r="D8" s="59">
        <v>2972</v>
      </c>
      <c r="E8" s="58">
        <v>3045</v>
      </c>
      <c r="F8" s="84">
        <f t="shared" si="0"/>
        <v>8.246789439559565E-4</v>
      </c>
      <c r="G8" s="84">
        <f t="shared" si="1"/>
        <v>6.2456385205861831E-2</v>
      </c>
      <c r="H8" s="59">
        <f t="shared" si="2"/>
        <v>179</v>
      </c>
      <c r="I8" s="86">
        <f t="shared" si="4"/>
        <v>5.5952887043937086E-4</v>
      </c>
      <c r="J8" s="58">
        <f t="shared" si="3"/>
        <v>73</v>
      </c>
      <c r="L8" s="78"/>
      <c r="M8" s="79"/>
      <c r="U8" s="3"/>
      <c r="V8" s="11"/>
    </row>
    <row r="9" spans="1:22">
      <c r="A9" s="90">
        <v>9</v>
      </c>
      <c r="B9" s="88" t="s">
        <v>9</v>
      </c>
      <c r="C9" s="58">
        <v>475</v>
      </c>
      <c r="D9" s="59">
        <v>442</v>
      </c>
      <c r="E9" s="58">
        <v>457</v>
      </c>
      <c r="F9" s="84">
        <f t="shared" si="0"/>
        <v>1.2376954922426012E-4</v>
      </c>
      <c r="G9" s="84">
        <f t="shared" si="1"/>
        <v>-3.7894736842105266E-2</v>
      </c>
      <c r="H9" s="59">
        <f t="shared" si="2"/>
        <v>-18</v>
      </c>
      <c r="I9" s="86">
        <f t="shared" si="4"/>
        <v>-5.6265473005076395E-5</v>
      </c>
      <c r="J9" s="58">
        <f t="shared" si="3"/>
        <v>15</v>
      </c>
      <c r="L9" s="78"/>
      <c r="M9" s="79"/>
      <c r="U9" s="3"/>
      <c r="V9" s="11"/>
    </row>
    <row r="10" spans="1:22">
      <c r="A10" s="91">
        <v>10</v>
      </c>
      <c r="B10" s="88" t="s">
        <v>10</v>
      </c>
      <c r="C10" s="59">
        <v>114105</v>
      </c>
      <c r="D10" s="59">
        <v>116736</v>
      </c>
      <c r="E10" s="59">
        <v>119038</v>
      </c>
      <c r="F10" s="84">
        <f t="shared" si="0"/>
        <v>3.2239123852423363E-2</v>
      </c>
      <c r="G10" s="84">
        <f t="shared" si="1"/>
        <v>4.3232110775163229E-2</v>
      </c>
      <c r="H10" s="59">
        <f t="shared" si="2"/>
        <v>4933</v>
      </c>
      <c r="I10" s="86">
        <f t="shared" si="4"/>
        <v>1.5419865463002325E-2</v>
      </c>
      <c r="J10" s="58">
        <f t="shared" si="3"/>
        <v>2302</v>
      </c>
      <c r="L10" s="78"/>
      <c r="M10" s="79"/>
      <c r="U10" s="3"/>
      <c r="V10" s="11"/>
    </row>
    <row r="11" spans="1:22">
      <c r="A11" s="91">
        <v>11</v>
      </c>
      <c r="B11" s="88" t="s">
        <v>11</v>
      </c>
      <c r="C11" s="59">
        <v>2196</v>
      </c>
      <c r="D11" s="59">
        <v>2486</v>
      </c>
      <c r="E11" s="59">
        <v>2582</v>
      </c>
      <c r="F11" s="84">
        <f t="shared" si="0"/>
        <v>6.9928441159089645E-4</v>
      </c>
      <c r="G11" s="84">
        <f t="shared" si="1"/>
        <v>0.17577413479052822</v>
      </c>
      <c r="H11" s="59">
        <f t="shared" si="2"/>
        <v>386</v>
      </c>
      <c r="I11" s="86">
        <f t="shared" si="4"/>
        <v>1.2065818099977494E-3</v>
      </c>
      <c r="J11" s="58">
        <f t="shared" si="3"/>
        <v>96</v>
      </c>
      <c r="L11" s="78"/>
      <c r="M11" s="79"/>
      <c r="U11" s="3"/>
      <c r="V11" s="11"/>
    </row>
    <row r="12" spans="1:22">
      <c r="A12" s="91">
        <v>12</v>
      </c>
      <c r="B12" s="88" t="s">
        <v>12</v>
      </c>
      <c r="C12" s="59">
        <v>1353</v>
      </c>
      <c r="D12" s="59">
        <v>1368</v>
      </c>
      <c r="E12" s="59">
        <v>1250</v>
      </c>
      <c r="F12" s="84">
        <f t="shared" si="0"/>
        <v>3.3853815433331543E-4</v>
      </c>
      <c r="G12" s="84">
        <f t="shared" si="1"/>
        <v>-7.6127124907612712E-2</v>
      </c>
      <c r="H12" s="59">
        <f t="shared" si="2"/>
        <v>-103</v>
      </c>
      <c r="I12" s="86">
        <f t="shared" si="4"/>
        <v>-3.2196353997349271E-4</v>
      </c>
      <c r="J12" s="58">
        <f t="shared" si="3"/>
        <v>-118</v>
      </c>
      <c r="L12" s="119"/>
      <c r="M12" s="48"/>
    </row>
    <row r="13" spans="1:22">
      <c r="A13" s="91">
        <v>13</v>
      </c>
      <c r="B13" s="88" t="s">
        <v>13</v>
      </c>
      <c r="C13" s="59">
        <v>127230</v>
      </c>
      <c r="D13" s="59">
        <v>122293</v>
      </c>
      <c r="E13" s="59">
        <v>121526</v>
      </c>
      <c r="F13" s="84">
        <f t="shared" si="0"/>
        <v>3.2912950194808395E-2</v>
      </c>
      <c r="G13" s="84">
        <f t="shared" si="1"/>
        <v>-4.4832193665016111E-2</v>
      </c>
      <c r="H13" s="59">
        <f t="shared" si="2"/>
        <v>-5704</v>
      </c>
      <c r="I13" s="86">
        <f t="shared" si="4"/>
        <v>-1.7829903223386432E-2</v>
      </c>
      <c r="J13" s="58">
        <f t="shared" si="3"/>
        <v>-767</v>
      </c>
      <c r="L13" s="3"/>
      <c r="M13" s="11"/>
    </row>
    <row r="14" spans="1:22">
      <c r="A14" s="91">
        <v>14</v>
      </c>
      <c r="B14" s="88" t="s">
        <v>14</v>
      </c>
      <c r="C14" s="59">
        <v>242300</v>
      </c>
      <c r="D14" s="59">
        <v>242710</v>
      </c>
      <c r="E14" s="59">
        <v>240886</v>
      </c>
      <c r="F14" s="84">
        <f t="shared" si="0"/>
        <v>6.5239281475788016E-2</v>
      </c>
      <c r="G14" s="84">
        <f t="shared" si="1"/>
        <v>-5.8357408171687986E-3</v>
      </c>
      <c r="H14" s="59">
        <f t="shared" si="2"/>
        <v>-1414</v>
      </c>
      <c r="I14" s="86">
        <f t="shared" si="4"/>
        <v>-4.4199654905098902E-3</v>
      </c>
      <c r="J14" s="58">
        <f t="shared" si="3"/>
        <v>-1824</v>
      </c>
      <c r="L14" s="3"/>
      <c r="M14" s="11"/>
    </row>
    <row r="15" spans="1:22">
      <c r="A15" s="91">
        <v>15</v>
      </c>
      <c r="B15" s="88" t="s">
        <v>15</v>
      </c>
      <c r="C15" s="59">
        <v>12720</v>
      </c>
      <c r="D15" s="59">
        <v>12838</v>
      </c>
      <c r="E15" s="59">
        <v>12788</v>
      </c>
      <c r="F15" s="84">
        <f t="shared" si="0"/>
        <v>3.4633807340915504E-3</v>
      </c>
      <c r="G15" s="84">
        <f t="shared" si="1"/>
        <v>5.3459119496855343E-3</v>
      </c>
      <c r="H15" s="59">
        <f t="shared" si="2"/>
        <v>68</v>
      </c>
      <c r="I15" s="86">
        <f t="shared" si="4"/>
        <v>2.1255845357473306E-4</v>
      </c>
      <c r="J15" s="58">
        <f t="shared" si="3"/>
        <v>-50</v>
      </c>
      <c r="L15" s="3"/>
      <c r="M15" s="11"/>
    </row>
    <row r="16" spans="1:22">
      <c r="A16" s="91">
        <v>16</v>
      </c>
      <c r="B16" s="88" t="s">
        <v>16</v>
      </c>
      <c r="C16" s="59">
        <v>9497</v>
      </c>
      <c r="D16" s="59">
        <v>10159</v>
      </c>
      <c r="E16" s="59">
        <v>10280</v>
      </c>
      <c r="F16" s="84">
        <f t="shared" si="0"/>
        <v>2.7841377812371864E-3</v>
      </c>
      <c r="G16" s="84">
        <f t="shared" si="1"/>
        <v>8.2447088554280304E-2</v>
      </c>
      <c r="H16" s="59">
        <f t="shared" si="2"/>
        <v>783</v>
      </c>
      <c r="I16" s="86">
        <f t="shared" si="4"/>
        <v>2.4475480757208232E-3</v>
      </c>
      <c r="J16" s="58">
        <f t="shared" si="3"/>
        <v>121</v>
      </c>
      <c r="L16" s="3"/>
      <c r="M16" s="11"/>
    </row>
    <row r="17" spans="1:13">
      <c r="A17" s="91">
        <v>17</v>
      </c>
      <c r="B17" s="88" t="s">
        <v>17</v>
      </c>
      <c r="C17" s="59">
        <v>8963</v>
      </c>
      <c r="D17" s="59">
        <v>9303</v>
      </c>
      <c r="E17" s="59">
        <v>9420</v>
      </c>
      <c r="F17" s="84">
        <f t="shared" si="0"/>
        <v>2.5512235310558651E-3</v>
      </c>
      <c r="G17" s="84">
        <f t="shared" si="1"/>
        <v>5.0987392614080106E-2</v>
      </c>
      <c r="H17" s="59">
        <f t="shared" si="2"/>
        <v>457</v>
      </c>
      <c r="I17" s="86">
        <f t="shared" si="4"/>
        <v>1.4285178424066618E-3</v>
      </c>
      <c r="J17" s="58">
        <f t="shared" si="3"/>
        <v>117</v>
      </c>
      <c r="L17" s="3"/>
      <c r="M17" s="11"/>
    </row>
    <row r="18" spans="1:13">
      <c r="A18" s="91">
        <v>18</v>
      </c>
      <c r="B18" s="88" t="s">
        <v>18</v>
      </c>
      <c r="C18" s="59">
        <v>15555</v>
      </c>
      <c r="D18" s="59">
        <v>14998</v>
      </c>
      <c r="E18" s="59">
        <v>15008</v>
      </c>
      <c r="F18" s="84">
        <f t="shared" si="0"/>
        <v>4.0646244961875183E-3</v>
      </c>
      <c r="G18" s="84">
        <f t="shared" si="1"/>
        <v>-3.5165541626486663E-2</v>
      </c>
      <c r="H18" s="59">
        <f t="shared" si="2"/>
        <v>-547</v>
      </c>
      <c r="I18" s="86">
        <f t="shared" si="4"/>
        <v>-1.7098452074320437E-3</v>
      </c>
      <c r="J18" s="58">
        <f t="shared" si="3"/>
        <v>10</v>
      </c>
      <c r="L18" s="3"/>
      <c r="M18" s="11"/>
    </row>
    <row r="19" spans="1:13">
      <c r="A19" s="91">
        <v>19</v>
      </c>
      <c r="B19" s="88" t="s">
        <v>19</v>
      </c>
      <c r="C19" s="59">
        <v>975</v>
      </c>
      <c r="D19" s="59">
        <v>974</v>
      </c>
      <c r="E19" s="59">
        <v>967</v>
      </c>
      <c r="F19" s="84">
        <f t="shared" si="0"/>
        <v>2.6189311619225284E-4</v>
      </c>
      <c r="G19" s="84">
        <f t="shared" si="1"/>
        <v>-8.2051282051282051E-3</v>
      </c>
      <c r="H19" s="59">
        <f t="shared" si="2"/>
        <v>-8</v>
      </c>
      <c r="I19" s="86">
        <f t="shared" si="4"/>
        <v>-2.5006876891145065E-5</v>
      </c>
      <c r="J19" s="58">
        <f t="shared" si="3"/>
        <v>-7</v>
      </c>
      <c r="L19" s="3"/>
      <c r="M19" s="11"/>
    </row>
    <row r="20" spans="1:13">
      <c r="A20" s="91">
        <v>20</v>
      </c>
      <c r="B20" s="88" t="s">
        <v>20</v>
      </c>
      <c r="C20" s="59">
        <v>15869</v>
      </c>
      <c r="D20" s="59">
        <v>16633</v>
      </c>
      <c r="E20" s="59">
        <v>16650</v>
      </c>
      <c r="F20" s="84">
        <f t="shared" si="0"/>
        <v>4.5093282157197623E-3</v>
      </c>
      <c r="G20" s="84">
        <f t="shared" si="1"/>
        <v>4.9215451509231838E-2</v>
      </c>
      <c r="H20" s="59">
        <f t="shared" si="2"/>
        <v>781</v>
      </c>
      <c r="I20" s="86">
        <f t="shared" si="4"/>
        <v>2.4412963564980372E-3</v>
      </c>
      <c r="J20" s="58">
        <f t="shared" si="3"/>
        <v>17</v>
      </c>
      <c r="L20" s="3"/>
      <c r="M20" s="11"/>
    </row>
    <row r="21" spans="1:13">
      <c r="A21" s="91">
        <v>21</v>
      </c>
      <c r="B21" s="88" t="s">
        <v>21</v>
      </c>
      <c r="C21" s="59">
        <v>6579</v>
      </c>
      <c r="D21" s="59">
        <v>6922</v>
      </c>
      <c r="E21" s="59">
        <v>6836</v>
      </c>
      <c r="F21" s="84">
        <f t="shared" si="0"/>
        <v>1.8513974584180356E-3</v>
      </c>
      <c r="G21" s="84">
        <f t="shared" si="1"/>
        <v>3.9063687490500078E-2</v>
      </c>
      <c r="H21" s="59">
        <f t="shared" si="2"/>
        <v>257</v>
      </c>
      <c r="I21" s="86">
        <f t="shared" si="4"/>
        <v>8.0334592012803519E-4</v>
      </c>
      <c r="J21" s="58">
        <f t="shared" si="3"/>
        <v>-86</v>
      </c>
      <c r="L21" s="3"/>
      <c r="M21" s="11"/>
    </row>
    <row r="22" spans="1:13">
      <c r="A22" s="91">
        <v>22</v>
      </c>
      <c r="B22" s="88" t="s">
        <v>22</v>
      </c>
      <c r="C22" s="59">
        <v>35754</v>
      </c>
      <c r="D22" s="59">
        <v>38524</v>
      </c>
      <c r="E22" s="59">
        <v>38883</v>
      </c>
      <c r="F22" s="84">
        <f t="shared" si="0"/>
        <v>1.0530703243953844E-2</v>
      </c>
      <c r="G22" s="84">
        <f t="shared" si="1"/>
        <v>8.7514683671757007E-2</v>
      </c>
      <c r="H22" s="59">
        <f t="shared" si="2"/>
        <v>3129</v>
      </c>
      <c r="I22" s="86">
        <f t="shared" si="4"/>
        <v>9.7808147240491129E-3</v>
      </c>
      <c r="J22" s="58">
        <f t="shared" si="3"/>
        <v>359</v>
      </c>
      <c r="L22" s="3"/>
      <c r="M22" s="11"/>
    </row>
    <row r="23" spans="1:13">
      <c r="A23" s="91">
        <v>23</v>
      </c>
      <c r="B23" s="88" t="s">
        <v>23</v>
      </c>
      <c r="C23" s="59">
        <v>26076</v>
      </c>
      <c r="D23" s="59">
        <v>27785</v>
      </c>
      <c r="E23" s="59">
        <v>28273</v>
      </c>
      <c r="F23" s="84">
        <f t="shared" si="0"/>
        <v>7.6571913899726625E-3</v>
      </c>
      <c r="G23" s="84">
        <f t="shared" si="1"/>
        <v>8.4253719895689527E-2</v>
      </c>
      <c r="H23" s="59">
        <f t="shared" si="2"/>
        <v>2197</v>
      </c>
      <c r="I23" s="86">
        <f t="shared" si="4"/>
        <v>6.8675135662307138E-3</v>
      </c>
      <c r="J23" s="58">
        <f t="shared" si="3"/>
        <v>488</v>
      </c>
      <c r="L23" s="3"/>
      <c r="M23" s="11"/>
    </row>
    <row r="24" spans="1:13">
      <c r="A24" s="91">
        <v>24</v>
      </c>
      <c r="B24" s="88" t="s">
        <v>24</v>
      </c>
      <c r="C24" s="59">
        <v>11415</v>
      </c>
      <c r="D24" s="59">
        <v>11524</v>
      </c>
      <c r="E24" s="59">
        <v>11407</v>
      </c>
      <c r="F24" s="84">
        <f t="shared" si="0"/>
        <v>3.0893637811841034E-3</v>
      </c>
      <c r="G24" s="84">
        <f t="shared" si="1"/>
        <v>-7.0083223828296104E-4</v>
      </c>
      <c r="H24" s="59">
        <f t="shared" si="2"/>
        <v>-8</v>
      </c>
      <c r="I24" s="86">
        <f t="shared" si="4"/>
        <v>-2.5006876891145065E-5</v>
      </c>
      <c r="J24" s="58">
        <f t="shared" si="3"/>
        <v>-117</v>
      </c>
    </row>
    <row r="25" spans="1:13">
      <c r="A25" s="91">
        <v>25</v>
      </c>
      <c r="B25" s="88" t="s">
        <v>25</v>
      </c>
      <c r="C25" s="59">
        <v>48846</v>
      </c>
      <c r="D25" s="59">
        <v>53624</v>
      </c>
      <c r="E25" s="59">
        <v>53833</v>
      </c>
      <c r="F25" s="84">
        <f t="shared" si="0"/>
        <v>1.4579619569780296E-2</v>
      </c>
      <c r="G25" s="84">
        <f t="shared" si="1"/>
        <v>0.1020963845555419</v>
      </c>
      <c r="H25" s="59">
        <f t="shared" si="2"/>
        <v>4987</v>
      </c>
      <c r="I25" s="86">
        <f t="shared" si="4"/>
        <v>1.5588661882017555E-2</v>
      </c>
      <c r="J25" s="58">
        <f t="shared" si="3"/>
        <v>209</v>
      </c>
    </row>
    <row r="26" spans="1:13">
      <c r="A26" s="91">
        <v>26</v>
      </c>
      <c r="B26" s="88" t="s">
        <v>26</v>
      </c>
      <c r="C26" s="59">
        <v>10171</v>
      </c>
      <c r="D26" s="59">
        <v>11325</v>
      </c>
      <c r="E26" s="59">
        <v>11201</v>
      </c>
      <c r="F26" s="84">
        <f t="shared" si="0"/>
        <v>3.0335726933499734E-3</v>
      </c>
      <c r="G26" s="84">
        <f t="shared" si="1"/>
        <v>0.10126831186707305</v>
      </c>
      <c r="H26" s="59">
        <f t="shared" si="2"/>
        <v>1030</v>
      </c>
      <c r="I26" s="86">
        <f t="shared" si="4"/>
        <v>3.2196353997349272E-3</v>
      </c>
      <c r="J26" s="58">
        <f t="shared" si="3"/>
        <v>-124</v>
      </c>
    </row>
    <row r="27" spans="1:13">
      <c r="A27" s="91">
        <v>27</v>
      </c>
      <c r="B27" s="88" t="s">
        <v>27</v>
      </c>
      <c r="C27" s="59">
        <v>24493</v>
      </c>
      <c r="D27" s="59">
        <v>27021</v>
      </c>
      <c r="E27" s="59">
        <v>27325</v>
      </c>
      <c r="F27" s="84">
        <f t="shared" si="0"/>
        <v>7.400444053726276E-3</v>
      </c>
      <c r="G27" s="84">
        <f t="shared" si="1"/>
        <v>0.11562487241252603</v>
      </c>
      <c r="H27" s="59">
        <f t="shared" si="2"/>
        <v>2832</v>
      </c>
      <c r="I27" s="86">
        <f t="shared" si="4"/>
        <v>8.8524344194653524E-3</v>
      </c>
      <c r="J27" s="58">
        <f t="shared" si="3"/>
        <v>304</v>
      </c>
    </row>
    <row r="28" spans="1:13">
      <c r="A28" s="91">
        <v>28</v>
      </c>
      <c r="B28" s="88" t="s">
        <v>28</v>
      </c>
      <c r="C28" s="59">
        <v>22820</v>
      </c>
      <c r="D28" s="59">
        <v>18538</v>
      </c>
      <c r="E28" s="59">
        <v>18568</v>
      </c>
      <c r="F28" s="84">
        <f t="shared" si="0"/>
        <v>5.0287811597288009E-3</v>
      </c>
      <c r="G28" s="84">
        <f t="shared" si="1"/>
        <v>-0.18632778264680105</v>
      </c>
      <c r="H28" s="59">
        <f t="shared" si="2"/>
        <v>-4252</v>
      </c>
      <c r="I28" s="86">
        <f t="shared" si="4"/>
        <v>-1.3291155067643601E-2</v>
      </c>
      <c r="J28" s="58">
        <f t="shared" si="3"/>
        <v>30</v>
      </c>
    </row>
    <row r="29" spans="1:13">
      <c r="A29" s="91">
        <v>29</v>
      </c>
      <c r="B29" s="88" t="s">
        <v>29</v>
      </c>
      <c r="C29" s="59">
        <v>21059</v>
      </c>
      <c r="D29" s="59">
        <v>23134</v>
      </c>
      <c r="E29" s="59">
        <v>23360</v>
      </c>
      <c r="F29" s="84">
        <f t="shared" si="0"/>
        <v>6.3266010281809995E-3</v>
      </c>
      <c r="G29" s="84">
        <f t="shared" si="1"/>
        <v>0.10926444750462985</v>
      </c>
      <c r="H29" s="59">
        <f t="shared" si="2"/>
        <v>2301</v>
      </c>
      <c r="I29" s="86">
        <f t="shared" si="4"/>
        <v>7.1926029658155996E-3</v>
      </c>
      <c r="J29" s="58">
        <f t="shared" si="3"/>
        <v>226</v>
      </c>
    </row>
    <row r="30" spans="1:13">
      <c r="A30" s="91">
        <v>30</v>
      </c>
      <c r="B30" s="88" t="s">
        <v>30</v>
      </c>
      <c r="C30" s="59">
        <v>2621</v>
      </c>
      <c r="D30" s="59">
        <v>2838</v>
      </c>
      <c r="E30" s="59">
        <v>2880</v>
      </c>
      <c r="F30" s="84">
        <f t="shared" si="0"/>
        <v>7.7999190758395879E-4</v>
      </c>
      <c r="G30" s="84">
        <f t="shared" si="1"/>
        <v>9.8817245326211375E-2</v>
      </c>
      <c r="H30" s="59">
        <f t="shared" si="2"/>
        <v>259</v>
      </c>
      <c r="I30" s="86">
        <f t="shared" si="4"/>
        <v>8.0959763935082142E-4</v>
      </c>
      <c r="J30" s="58">
        <f t="shared" si="3"/>
        <v>42</v>
      </c>
    </row>
    <row r="31" spans="1:13">
      <c r="A31" s="91">
        <v>31</v>
      </c>
      <c r="B31" s="88" t="s">
        <v>31</v>
      </c>
      <c r="C31" s="59">
        <v>19915</v>
      </c>
      <c r="D31" s="59">
        <v>21221</v>
      </c>
      <c r="E31" s="59">
        <v>22083</v>
      </c>
      <c r="F31" s="84">
        <f t="shared" si="0"/>
        <v>5.9807504497140845E-3</v>
      </c>
      <c r="G31" s="84">
        <f t="shared" si="1"/>
        <v>0.10886266633191062</v>
      </c>
      <c r="H31" s="59">
        <f t="shared" si="2"/>
        <v>2168</v>
      </c>
      <c r="I31" s="86">
        <f t="shared" si="4"/>
        <v>6.7768636375003122E-3</v>
      </c>
      <c r="J31" s="58">
        <f t="shared" si="3"/>
        <v>862</v>
      </c>
    </row>
    <row r="32" spans="1:13">
      <c r="A32" s="91">
        <v>32</v>
      </c>
      <c r="B32" s="88" t="s">
        <v>32</v>
      </c>
      <c r="C32" s="59">
        <v>12974</v>
      </c>
      <c r="D32" s="59">
        <v>14748</v>
      </c>
      <c r="E32" s="59">
        <v>14875</v>
      </c>
      <c r="F32" s="84">
        <f t="shared" si="0"/>
        <v>4.0286040365664537E-3</v>
      </c>
      <c r="G32" s="84">
        <f t="shared" si="1"/>
        <v>0.14652381686449822</v>
      </c>
      <c r="H32" s="59">
        <f t="shared" si="2"/>
        <v>1901</v>
      </c>
      <c r="I32" s="86">
        <f t="shared" si="4"/>
        <v>5.9422591212583463E-3</v>
      </c>
      <c r="J32" s="58">
        <f t="shared" si="3"/>
        <v>127</v>
      </c>
    </row>
    <row r="33" spans="1:10">
      <c r="A33" s="91">
        <v>33</v>
      </c>
      <c r="B33" s="88" t="s">
        <v>33</v>
      </c>
      <c r="C33" s="59">
        <v>16769</v>
      </c>
      <c r="D33" s="59">
        <v>21699</v>
      </c>
      <c r="E33" s="59">
        <v>21489</v>
      </c>
      <c r="F33" s="84">
        <f t="shared" si="0"/>
        <v>5.8198771187748929E-3</v>
      </c>
      <c r="G33" s="84">
        <f t="shared" si="1"/>
        <v>0.28147176337289043</v>
      </c>
      <c r="H33" s="59">
        <f t="shared" si="2"/>
        <v>4720</v>
      </c>
      <c r="I33" s="86">
        <f t="shared" si="4"/>
        <v>1.4754057365775588E-2</v>
      </c>
      <c r="J33" s="58">
        <f t="shared" si="3"/>
        <v>-210</v>
      </c>
    </row>
    <row r="34" spans="1:10">
      <c r="A34" s="91">
        <v>35</v>
      </c>
      <c r="B34" s="88" t="s">
        <v>34</v>
      </c>
      <c r="C34" s="59">
        <v>10723</v>
      </c>
      <c r="D34" s="59">
        <v>10026</v>
      </c>
      <c r="E34" s="59">
        <v>9773</v>
      </c>
      <c r="F34" s="84">
        <f t="shared" ref="F34:F65" si="5">E34/$E$90</f>
        <v>2.6468267058395935E-3</v>
      </c>
      <c r="G34" s="84">
        <f t="shared" ref="G34:G65" si="6">(E34-C34)/C34</f>
        <v>-8.8594609717429829E-2</v>
      </c>
      <c r="H34" s="59">
        <f t="shared" ref="H34:H65" si="7">E34-C34</f>
        <v>-950</v>
      </c>
      <c r="I34" s="86">
        <f t="shared" si="4"/>
        <v>-2.9695666308234767E-3</v>
      </c>
      <c r="J34" s="58">
        <f t="shared" ref="J34:J66" si="8">E34-D34</f>
        <v>-253</v>
      </c>
    </row>
    <row r="35" spans="1:10">
      <c r="A35" s="91">
        <v>36</v>
      </c>
      <c r="B35" s="88" t="s">
        <v>35</v>
      </c>
      <c r="C35" s="59">
        <v>1316</v>
      </c>
      <c r="D35" s="59">
        <v>1648</v>
      </c>
      <c r="E35" s="59">
        <v>1628</v>
      </c>
      <c r="F35" s="84">
        <f t="shared" si="5"/>
        <v>4.4091209220371006E-4</v>
      </c>
      <c r="G35" s="84">
        <f t="shared" si="6"/>
        <v>0.23708206686930092</v>
      </c>
      <c r="H35" s="59">
        <f t="shared" si="7"/>
        <v>312</v>
      </c>
      <c r="I35" s="86">
        <f t="shared" si="4"/>
        <v>9.7526819875465754E-4</v>
      </c>
      <c r="J35" s="58">
        <f t="shared" si="8"/>
        <v>-20</v>
      </c>
    </row>
    <row r="36" spans="1:10">
      <c r="A36" s="91">
        <v>37</v>
      </c>
      <c r="B36" s="88" t="s">
        <v>36</v>
      </c>
      <c r="C36" s="59">
        <v>452</v>
      </c>
      <c r="D36" s="59">
        <v>869</v>
      </c>
      <c r="E36" s="59">
        <v>870</v>
      </c>
      <c r="F36" s="84">
        <f t="shared" si="5"/>
        <v>2.3562255541598756E-4</v>
      </c>
      <c r="G36" s="84">
        <f t="shared" si="6"/>
        <v>0.9247787610619469</v>
      </c>
      <c r="H36" s="59">
        <f t="shared" si="7"/>
        <v>418</v>
      </c>
      <c r="I36" s="86">
        <f t="shared" si="4"/>
        <v>1.3066093175623295E-3</v>
      </c>
      <c r="J36" s="58">
        <f t="shared" si="8"/>
        <v>1</v>
      </c>
    </row>
    <row r="37" spans="1:10">
      <c r="A37" s="91">
        <v>38</v>
      </c>
      <c r="B37" s="88" t="s">
        <v>37</v>
      </c>
      <c r="C37" s="59">
        <v>5922</v>
      </c>
      <c r="D37" s="59">
        <v>7244</v>
      </c>
      <c r="E37" s="59">
        <v>7569</v>
      </c>
      <c r="F37" s="84">
        <f t="shared" si="5"/>
        <v>2.0499162321190919E-3</v>
      </c>
      <c r="G37" s="84">
        <f t="shared" si="6"/>
        <v>0.27811550151975684</v>
      </c>
      <c r="H37" s="59">
        <f t="shared" si="7"/>
        <v>1647</v>
      </c>
      <c r="I37" s="86">
        <f t="shared" si="4"/>
        <v>5.1482907799644904E-3</v>
      </c>
      <c r="J37" s="58">
        <f t="shared" si="8"/>
        <v>325</v>
      </c>
    </row>
    <row r="38" spans="1:10">
      <c r="A38" s="91">
        <v>39</v>
      </c>
      <c r="B38" s="88" t="s">
        <v>38</v>
      </c>
      <c r="C38" s="59">
        <v>281</v>
      </c>
      <c r="D38" s="59">
        <v>205</v>
      </c>
      <c r="E38" s="59">
        <v>199</v>
      </c>
      <c r="F38" s="84">
        <f t="shared" si="5"/>
        <v>5.3895274169863819E-5</v>
      </c>
      <c r="G38" s="84">
        <f t="shared" si="6"/>
        <v>-0.29181494661921709</v>
      </c>
      <c r="H38" s="59">
        <f t="shared" si="7"/>
        <v>-82</v>
      </c>
      <c r="I38" s="86">
        <f t="shared" si="4"/>
        <v>-2.563204881342369E-4</v>
      </c>
      <c r="J38" s="58">
        <f t="shared" si="8"/>
        <v>-6</v>
      </c>
    </row>
    <row r="39" spans="1:10">
      <c r="A39" s="91">
        <v>41</v>
      </c>
      <c r="B39" s="88" t="s">
        <v>39</v>
      </c>
      <c r="C39" s="59">
        <v>30860</v>
      </c>
      <c r="D39" s="59">
        <v>35723</v>
      </c>
      <c r="E39" s="59">
        <v>36662</v>
      </c>
      <c r="F39" s="84">
        <f t="shared" si="5"/>
        <v>9.9291886513344085E-3</v>
      </c>
      <c r="G39" s="84">
        <f t="shared" si="6"/>
        <v>0.1880103694102398</v>
      </c>
      <c r="H39" s="59">
        <f t="shared" si="7"/>
        <v>5802</v>
      </c>
      <c r="I39" s="86">
        <f t="shared" si="4"/>
        <v>1.8136237465302959E-2</v>
      </c>
      <c r="J39" s="58">
        <f t="shared" si="8"/>
        <v>939</v>
      </c>
    </row>
    <row r="40" spans="1:10">
      <c r="A40" s="91">
        <v>42</v>
      </c>
      <c r="B40" s="88" t="s">
        <v>40</v>
      </c>
      <c r="C40" s="59">
        <v>13861</v>
      </c>
      <c r="D40" s="59">
        <v>16819</v>
      </c>
      <c r="E40" s="59">
        <v>17135</v>
      </c>
      <c r="F40" s="84">
        <f t="shared" si="5"/>
        <v>4.6406810196010879E-3</v>
      </c>
      <c r="G40" s="84">
        <f t="shared" si="6"/>
        <v>0.23620229420676719</v>
      </c>
      <c r="H40" s="59">
        <f t="shared" si="7"/>
        <v>3274</v>
      </c>
      <c r="I40" s="86">
        <f t="shared" si="4"/>
        <v>1.0234064367701117E-2</v>
      </c>
      <c r="J40" s="58">
        <f t="shared" si="8"/>
        <v>316</v>
      </c>
    </row>
    <row r="41" spans="1:10">
      <c r="A41" s="91">
        <v>43</v>
      </c>
      <c r="B41" s="88" t="s">
        <v>41</v>
      </c>
      <c r="C41" s="59">
        <v>42340</v>
      </c>
      <c r="D41" s="59">
        <v>40804</v>
      </c>
      <c r="E41" s="59">
        <v>40995</v>
      </c>
      <c r="F41" s="84">
        <f t="shared" si="5"/>
        <v>1.1102697309515413E-2</v>
      </c>
      <c r="G41" s="84">
        <f t="shared" si="6"/>
        <v>-3.1766650921114782E-2</v>
      </c>
      <c r="H41" s="59">
        <f t="shared" si="7"/>
        <v>-1345</v>
      </c>
      <c r="I41" s="86">
        <f t="shared" si="4"/>
        <v>-4.204281177323764E-3</v>
      </c>
      <c r="J41" s="58">
        <f t="shared" si="8"/>
        <v>191</v>
      </c>
    </row>
    <row r="42" spans="1:10">
      <c r="A42" s="91">
        <v>45</v>
      </c>
      <c r="B42" s="88" t="s">
        <v>42</v>
      </c>
      <c r="C42" s="59">
        <v>26813</v>
      </c>
      <c r="D42" s="59">
        <v>29938</v>
      </c>
      <c r="E42" s="59">
        <v>30434</v>
      </c>
      <c r="F42" s="84">
        <f t="shared" si="5"/>
        <v>8.2424561511840987E-3</v>
      </c>
      <c r="G42" s="84">
        <f t="shared" si="6"/>
        <v>0.13504643270055569</v>
      </c>
      <c r="H42" s="59">
        <f t="shared" si="7"/>
        <v>3621</v>
      </c>
      <c r="I42" s="86">
        <f t="shared" si="4"/>
        <v>1.1318737652854535E-2</v>
      </c>
      <c r="J42" s="58">
        <f t="shared" si="8"/>
        <v>496</v>
      </c>
    </row>
    <row r="43" spans="1:10">
      <c r="A43" s="91">
        <v>46</v>
      </c>
      <c r="B43" s="88" t="s">
        <v>43</v>
      </c>
      <c r="C43" s="59">
        <v>160335</v>
      </c>
      <c r="D43" s="59">
        <v>177896</v>
      </c>
      <c r="E43" s="59">
        <v>178863</v>
      </c>
      <c r="F43" s="84">
        <f t="shared" si="5"/>
        <v>4.8441559918815845E-2</v>
      </c>
      <c r="G43" s="84">
        <f t="shared" si="6"/>
        <v>0.11555805033211713</v>
      </c>
      <c r="H43" s="59">
        <f t="shared" si="7"/>
        <v>18528</v>
      </c>
      <c r="I43" s="86">
        <f t="shared" si="4"/>
        <v>5.7915926879891971E-2</v>
      </c>
      <c r="J43" s="58">
        <f t="shared" si="8"/>
        <v>967</v>
      </c>
    </row>
    <row r="44" spans="1:10">
      <c r="A44" s="91">
        <v>47</v>
      </c>
      <c r="B44" s="88" t="s">
        <v>44</v>
      </c>
      <c r="C44" s="59">
        <v>427814</v>
      </c>
      <c r="D44" s="59">
        <v>450070</v>
      </c>
      <c r="E44" s="59">
        <v>457677</v>
      </c>
      <c r="F44" s="84">
        <f t="shared" si="5"/>
        <v>0.12395290148864706</v>
      </c>
      <c r="G44" s="84">
        <f t="shared" si="6"/>
        <v>6.9803699738671482E-2</v>
      </c>
      <c r="H44" s="59">
        <f t="shared" si="7"/>
        <v>29863</v>
      </c>
      <c r="I44" s="86">
        <f t="shared" si="4"/>
        <v>9.3347545575033136E-2</v>
      </c>
      <c r="J44" s="58">
        <f t="shared" si="8"/>
        <v>7607</v>
      </c>
    </row>
    <row r="45" spans="1:10">
      <c r="A45" s="91">
        <v>49</v>
      </c>
      <c r="B45" s="88" t="s">
        <v>45</v>
      </c>
      <c r="C45" s="59">
        <v>57872</v>
      </c>
      <c r="D45" s="59">
        <v>58161</v>
      </c>
      <c r="E45" s="59">
        <v>57496</v>
      </c>
      <c r="F45" s="84">
        <f t="shared" si="5"/>
        <v>1.5571671777238644E-2</v>
      </c>
      <c r="G45" s="84">
        <f t="shared" si="6"/>
        <v>-6.4970970417473047E-3</v>
      </c>
      <c r="H45" s="59">
        <f t="shared" si="7"/>
        <v>-376</v>
      </c>
      <c r="I45" s="86">
        <f t="shared" si="4"/>
        <v>-1.175323213883818E-3</v>
      </c>
      <c r="J45" s="58">
        <f t="shared" si="8"/>
        <v>-665</v>
      </c>
    </row>
    <row r="46" spans="1:10">
      <c r="A46" s="91">
        <v>50</v>
      </c>
      <c r="B46" s="88" t="s">
        <v>46</v>
      </c>
      <c r="C46" s="59">
        <v>1775</v>
      </c>
      <c r="D46" s="59">
        <v>1285</v>
      </c>
      <c r="E46" s="59">
        <v>1383</v>
      </c>
      <c r="F46" s="84">
        <f t="shared" si="5"/>
        <v>3.7455861395438022E-4</v>
      </c>
      <c r="G46" s="84">
        <f t="shared" si="6"/>
        <v>-0.22084507042253521</v>
      </c>
      <c r="H46" s="59">
        <f t="shared" si="7"/>
        <v>-392</v>
      </c>
      <c r="I46" s="86">
        <f t="shared" si="4"/>
        <v>-1.2253369676661081E-3</v>
      </c>
      <c r="J46" s="58">
        <f t="shared" si="8"/>
        <v>98</v>
      </c>
    </row>
    <row r="47" spans="1:10">
      <c r="A47" s="91">
        <v>51</v>
      </c>
      <c r="B47" s="88" t="s">
        <v>47</v>
      </c>
      <c r="C47" s="59">
        <v>9490</v>
      </c>
      <c r="D47" s="59">
        <v>10385</v>
      </c>
      <c r="E47" s="59">
        <v>10511</v>
      </c>
      <c r="F47" s="84">
        <f t="shared" si="5"/>
        <v>2.8466996321579829E-3</v>
      </c>
      <c r="G47" s="84">
        <f t="shared" si="6"/>
        <v>0.10758693361433087</v>
      </c>
      <c r="H47" s="59">
        <f t="shared" si="7"/>
        <v>1021</v>
      </c>
      <c r="I47" s="86">
        <f t="shared" si="4"/>
        <v>3.1915026632323889E-3</v>
      </c>
      <c r="J47" s="58">
        <f t="shared" si="8"/>
        <v>126</v>
      </c>
    </row>
    <row r="48" spans="1:10">
      <c r="A48" s="91">
        <v>52</v>
      </c>
      <c r="B48" s="88" t="s">
        <v>48</v>
      </c>
      <c r="C48" s="59">
        <v>42517</v>
      </c>
      <c r="D48" s="59">
        <v>43276</v>
      </c>
      <c r="E48" s="59">
        <v>44851</v>
      </c>
      <c r="F48" s="84">
        <f t="shared" si="5"/>
        <v>1.2147019808002825E-2</v>
      </c>
      <c r="G48" s="84">
        <f t="shared" si="6"/>
        <v>5.4895688783310206E-2</v>
      </c>
      <c r="H48" s="59">
        <f t="shared" si="7"/>
        <v>2334</v>
      </c>
      <c r="I48" s="86">
        <f t="shared" si="4"/>
        <v>7.2957563329915723E-3</v>
      </c>
      <c r="J48" s="58">
        <f t="shared" si="8"/>
        <v>1575</v>
      </c>
    </row>
    <row r="49" spans="1:10">
      <c r="A49" s="91">
        <v>53</v>
      </c>
      <c r="B49" s="88" t="s">
        <v>49</v>
      </c>
      <c r="C49" s="59">
        <v>5302</v>
      </c>
      <c r="D49" s="59">
        <v>5753</v>
      </c>
      <c r="E49" s="59">
        <v>5820</v>
      </c>
      <c r="F49" s="84">
        <f t="shared" si="5"/>
        <v>1.5762336465759167E-3</v>
      </c>
      <c r="G49" s="84">
        <f t="shared" si="6"/>
        <v>9.7698981516408906E-2</v>
      </c>
      <c r="H49" s="59">
        <f t="shared" si="7"/>
        <v>518</v>
      </c>
      <c r="I49" s="86">
        <f t="shared" si="4"/>
        <v>1.6191952787016428E-3</v>
      </c>
      <c r="J49" s="58">
        <f t="shared" si="8"/>
        <v>67</v>
      </c>
    </row>
    <row r="50" spans="1:10">
      <c r="A50" s="91">
        <v>55</v>
      </c>
      <c r="B50" s="88" t="s">
        <v>50</v>
      </c>
      <c r="C50" s="59">
        <v>101936</v>
      </c>
      <c r="D50" s="59">
        <v>96553</v>
      </c>
      <c r="E50" s="59">
        <v>110655</v>
      </c>
      <c r="F50" s="84">
        <f t="shared" si="5"/>
        <v>2.9968751574202417E-2</v>
      </c>
      <c r="G50" s="84">
        <f t="shared" si="6"/>
        <v>8.5534060587034999E-2</v>
      </c>
      <c r="H50" s="59">
        <f t="shared" si="7"/>
        <v>8719</v>
      </c>
      <c r="I50" s="86">
        <f t="shared" si="4"/>
        <v>2.7254369951736728E-2</v>
      </c>
      <c r="J50" s="58">
        <f t="shared" si="8"/>
        <v>14102</v>
      </c>
    </row>
    <row r="51" spans="1:10">
      <c r="A51" s="91">
        <v>56</v>
      </c>
      <c r="B51" s="88" t="s">
        <v>51</v>
      </c>
      <c r="C51" s="59">
        <v>142341</v>
      </c>
      <c r="D51" s="59">
        <v>165129</v>
      </c>
      <c r="E51" s="59">
        <v>168064</v>
      </c>
      <c r="F51" s="84">
        <f t="shared" si="5"/>
        <v>4.5516861095899461E-2</v>
      </c>
      <c r="G51" s="84">
        <f t="shared" si="6"/>
        <v>0.18071391939075881</v>
      </c>
      <c r="H51" s="59">
        <f t="shared" si="7"/>
        <v>25723</v>
      </c>
      <c r="I51" s="86">
        <f t="shared" si="4"/>
        <v>8.0406486783865569E-2</v>
      </c>
      <c r="J51" s="58">
        <f t="shared" si="8"/>
        <v>2935</v>
      </c>
    </row>
    <row r="52" spans="1:10">
      <c r="A52" s="91">
        <v>58</v>
      </c>
      <c r="B52" s="88" t="s">
        <v>52</v>
      </c>
      <c r="C52" s="59">
        <v>6347</v>
      </c>
      <c r="D52" s="59">
        <v>6780</v>
      </c>
      <c r="E52" s="59">
        <v>6727</v>
      </c>
      <c r="F52" s="84">
        <f t="shared" si="5"/>
        <v>1.8218769313601705E-3</v>
      </c>
      <c r="G52" s="84">
        <f t="shared" si="6"/>
        <v>5.9870805104773911E-2</v>
      </c>
      <c r="H52" s="59">
        <f t="shared" si="7"/>
        <v>380</v>
      </c>
      <c r="I52" s="86">
        <f t="shared" si="4"/>
        <v>1.1878266523293905E-3</v>
      </c>
      <c r="J52" s="58">
        <f t="shared" si="8"/>
        <v>-53</v>
      </c>
    </row>
    <row r="53" spans="1:10">
      <c r="A53" s="91">
        <v>59</v>
      </c>
      <c r="B53" s="88" t="s">
        <v>53</v>
      </c>
      <c r="C53" s="59">
        <v>8620</v>
      </c>
      <c r="D53" s="59">
        <v>8421</v>
      </c>
      <c r="E53" s="59">
        <v>8564</v>
      </c>
      <c r="F53" s="84">
        <f t="shared" si="5"/>
        <v>2.3193926029684109E-3</v>
      </c>
      <c r="G53" s="84">
        <f t="shared" si="6"/>
        <v>-6.4965197215777265E-3</v>
      </c>
      <c r="H53" s="59">
        <f t="shared" si="7"/>
        <v>-56</v>
      </c>
      <c r="I53" s="86">
        <f t="shared" si="4"/>
        <v>-1.7504813823801546E-4</v>
      </c>
      <c r="J53" s="58">
        <f t="shared" si="8"/>
        <v>143</v>
      </c>
    </row>
    <row r="54" spans="1:10">
      <c r="A54" s="91">
        <v>60</v>
      </c>
      <c r="B54" s="88" t="s">
        <v>54</v>
      </c>
      <c r="C54" s="59">
        <v>2667</v>
      </c>
      <c r="D54" s="59">
        <v>2876</v>
      </c>
      <c r="E54" s="59">
        <v>2860</v>
      </c>
      <c r="F54" s="84">
        <f t="shared" si="5"/>
        <v>7.7457529711462577E-4</v>
      </c>
      <c r="G54" s="84">
        <f t="shared" si="6"/>
        <v>7.236595425571804E-2</v>
      </c>
      <c r="H54" s="59">
        <f t="shared" si="7"/>
        <v>193</v>
      </c>
      <c r="I54" s="86">
        <f t="shared" si="4"/>
        <v>6.032909049988747E-4</v>
      </c>
      <c r="J54" s="58">
        <f t="shared" si="8"/>
        <v>-16</v>
      </c>
    </row>
    <row r="55" spans="1:10">
      <c r="A55" s="91">
        <v>61</v>
      </c>
      <c r="B55" s="88" t="s">
        <v>55</v>
      </c>
      <c r="C55" s="59">
        <v>7142</v>
      </c>
      <c r="D55" s="59">
        <v>7036</v>
      </c>
      <c r="E55" s="59">
        <v>7006</v>
      </c>
      <c r="F55" s="84">
        <f t="shared" si="5"/>
        <v>1.8974386474073664E-3</v>
      </c>
      <c r="G55" s="84">
        <f t="shared" si="6"/>
        <v>-1.9042285074208905E-2</v>
      </c>
      <c r="H55" s="59">
        <f t="shared" si="7"/>
        <v>-136</v>
      </c>
      <c r="I55" s="86">
        <f t="shared" si="4"/>
        <v>-4.2511690714946613E-4</v>
      </c>
      <c r="J55" s="58">
        <f t="shared" si="8"/>
        <v>-30</v>
      </c>
    </row>
    <row r="56" spans="1:10">
      <c r="A56" s="91">
        <v>62</v>
      </c>
      <c r="B56" s="88" t="s">
        <v>56</v>
      </c>
      <c r="C56" s="59">
        <v>21000</v>
      </c>
      <c r="D56" s="59">
        <v>22140</v>
      </c>
      <c r="E56" s="59">
        <v>22277</v>
      </c>
      <c r="F56" s="84">
        <f t="shared" si="5"/>
        <v>6.0332915712666144E-3</v>
      </c>
      <c r="G56" s="84">
        <f t="shared" si="6"/>
        <v>6.0809523809523806E-2</v>
      </c>
      <c r="H56" s="59">
        <f t="shared" si="7"/>
        <v>1277</v>
      </c>
      <c r="I56" s="86">
        <f t="shared" si="4"/>
        <v>3.9917227237490308E-3</v>
      </c>
      <c r="J56" s="58">
        <f t="shared" si="8"/>
        <v>137</v>
      </c>
    </row>
    <row r="57" spans="1:10">
      <c r="A57" s="91">
        <v>63</v>
      </c>
      <c r="B57" s="88" t="s">
        <v>57</v>
      </c>
      <c r="C57" s="59">
        <v>32307</v>
      </c>
      <c r="D57" s="59">
        <v>33175</v>
      </c>
      <c r="E57" s="59">
        <v>33153</v>
      </c>
      <c r="F57" s="84">
        <f t="shared" si="5"/>
        <v>8.9788443444899259E-3</v>
      </c>
      <c r="G57" s="84">
        <f t="shared" si="6"/>
        <v>2.6186275420187574E-2</v>
      </c>
      <c r="H57" s="59">
        <f t="shared" si="7"/>
        <v>846</v>
      </c>
      <c r="I57" s="86">
        <f t="shared" si="4"/>
        <v>2.6444772312385905E-3</v>
      </c>
      <c r="J57" s="58">
        <f t="shared" si="8"/>
        <v>-22</v>
      </c>
    </row>
    <row r="58" spans="1:10">
      <c r="A58" s="91">
        <v>64</v>
      </c>
      <c r="B58" s="88" t="s">
        <v>58</v>
      </c>
      <c r="C58" s="59">
        <v>43468</v>
      </c>
      <c r="D58" s="59">
        <v>43452</v>
      </c>
      <c r="E58" s="59">
        <v>43425</v>
      </c>
      <c r="F58" s="84">
        <f t="shared" si="5"/>
        <v>1.1760815481539379E-2</v>
      </c>
      <c r="G58" s="84">
        <f t="shared" si="6"/>
        <v>-9.8923345909634683E-4</v>
      </c>
      <c r="H58" s="59">
        <f t="shared" si="7"/>
        <v>-43</v>
      </c>
      <c r="I58" s="86">
        <f t="shared" si="4"/>
        <v>-1.3441196328990474E-4</v>
      </c>
      <c r="J58" s="58">
        <f t="shared" si="8"/>
        <v>-27</v>
      </c>
    </row>
    <row r="59" spans="1:10">
      <c r="A59" s="91">
        <v>65</v>
      </c>
      <c r="B59" s="88" t="s">
        <v>59</v>
      </c>
      <c r="C59" s="59">
        <v>13782</v>
      </c>
      <c r="D59" s="59">
        <v>13969</v>
      </c>
      <c r="E59" s="59">
        <v>13774</v>
      </c>
      <c r="F59" s="84">
        <f t="shared" si="5"/>
        <v>3.7304196302296697E-3</v>
      </c>
      <c r="G59" s="84">
        <f t="shared" si="6"/>
        <v>-5.8046727615730664E-4</v>
      </c>
      <c r="H59" s="59">
        <f t="shared" si="7"/>
        <v>-8</v>
      </c>
      <c r="I59" s="86">
        <f t="shared" si="4"/>
        <v>-2.5006876891145065E-5</v>
      </c>
      <c r="J59" s="58">
        <f t="shared" si="8"/>
        <v>-195</v>
      </c>
    </row>
    <row r="60" spans="1:10">
      <c r="A60" s="91">
        <v>66</v>
      </c>
      <c r="B60" s="88" t="s">
        <v>60</v>
      </c>
      <c r="C60" s="59">
        <v>21953</v>
      </c>
      <c r="D60" s="59">
        <v>23667</v>
      </c>
      <c r="E60" s="59">
        <v>23571</v>
      </c>
      <c r="F60" s="84">
        <f t="shared" si="5"/>
        <v>6.3837462686324627E-3</v>
      </c>
      <c r="G60" s="84">
        <f t="shared" si="6"/>
        <v>7.37029107639047E-2</v>
      </c>
      <c r="H60" s="59">
        <f t="shared" si="7"/>
        <v>1618</v>
      </c>
      <c r="I60" s="86">
        <f t="shared" si="4"/>
        <v>5.0576408512340897E-3</v>
      </c>
      <c r="J60" s="58">
        <f t="shared" si="8"/>
        <v>-96</v>
      </c>
    </row>
    <row r="61" spans="1:10">
      <c r="A61" s="91">
        <v>68</v>
      </c>
      <c r="B61" s="88" t="s">
        <v>61</v>
      </c>
      <c r="C61" s="59">
        <v>14842</v>
      </c>
      <c r="D61" s="59">
        <v>22882</v>
      </c>
      <c r="E61" s="59">
        <v>23591</v>
      </c>
      <c r="F61" s="84">
        <f t="shared" si="5"/>
        <v>6.389162879101796E-3</v>
      </c>
      <c r="G61" s="84">
        <f t="shared" si="6"/>
        <v>0.58947581188519071</v>
      </c>
      <c r="H61" s="59">
        <f t="shared" si="7"/>
        <v>8749</v>
      </c>
      <c r="I61" s="86">
        <f t="shared" si="4"/>
        <v>2.734814574007852E-2</v>
      </c>
      <c r="J61" s="58">
        <f t="shared" si="8"/>
        <v>709</v>
      </c>
    </row>
    <row r="62" spans="1:10">
      <c r="A62" s="91">
        <v>69</v>
      </c>
      <c r="B62" s="88" t="s">
        <v>62</v>
      </c>
      <c r="C62" s="59">
        <v>69904</v>
      </c>
      <c r="D62" s="59">
        <v>73744</v>
      </c>
      <c r="E62" s="59">
        <v>74048</v>
      </c>
      <c r="F62" s="84">
        <f t="shared" si="5"/>
        <v>2.0054458601658675E-2</v>
      </c>
      <c r="G62" s="84">
        <f t="shared" si="6"/>
        <v>5.9281300068665596E-2</v>
      </c>
      <c r="H62" s="59">
        <f t="shared" si="7"/>
        <v>4144</v>
      </c>
      <c r="I62" s="86">
        <f t="shared" si="4"/>
        <v>1.2953562229613143E-2</v>
      </c>
      <c r="J62" s="58">
        <f t="shared" si="8"/>
        <v>304</v>
      </c>
    </row>
    <row r="63" spans="1:10">
      <c r="A63" s="91">
        <v>70</v>
      </c>
      <c r="B63" s="88" t="s">
        <v>63</v>
      </c>
      <c r="C63" s="59">
        <v>90908</v>
      </c>
      <c r="D63" s="59">
        <v>90767</v>
      </c>
      <c r="E63" s="59">
        <v>91740</v>
      </c>
      <c r="F63" s="84">
        <f t="shared" si="5"/>
        <v>2.4845992222830689E-2</v>
      </c>
      <c r="G63" s="84">
        <f t="shared" si="6"/>
        <v>9.1521098253179046E-3</v>
      </c>
      <c r="H63" s="59">
        <f t="shared" si="7"/>
        <v>832</v>
      </c>
      <c r="I63" s="86">
        <f t="shared" si="4"/>
        <v>2.6007151966790866E-3</v>
      </c>
      <c r="J63" s="58">
        <f t="shared" si="8"/>
        <v>973</v>
      </c>
    </row>
    <row r="64" spans="1:10">
      <c r="A64" s="91">
        <v>71</v>
      </c>
      <c r="B64" s="88" t="s">
        <v>64</v>
      </c>
      <c r="C64" s="59">
        <v>41103</v>
      </c>
      <c r="D64" s="59">
        <v>43968</v>
      </c>
      <c r="E64" s="59">
        <v>45104</v>
      </c>
      <c r="F64" s="84">
        <f t="shared" si="5"/>
        <v>1.2215539930439888E-2</v>
      </c>
      <c r="G64" s="84">
        <f t="shared" si="6"/>
        <v>9.7340826703646938E-2</v>
      </c>
      <c r="H64" s="59">
        <f t="shared" si="7"/>
        <v>4001</v>
      </c>
      <c r="I64" s="86">
        <f t="shared" si="4"/>
        <v>1.2506564305183926E-2</v>
      </c>
      <c r="J64" s="58">
        <f t="shared" si="8"/>
        <v>1136</v>
      </c>
    </row>
    <row r="65" spans="1:22">
      <c r="A65" s="91">
        <v>72</v>
      </c>
      <c r="B65" s="88" t="s">
        <v>65</v>
      </c>
      <c r="C65" s="59">
        <v>3590</v>
      </c>
      <c r="D65" s="59">
        <v>3437</v>
      </c>
      <c r="E65" s="59">
        <v>3459</v>
      </c>
      <c r="F65" s="84">
        <f t="shared" si="5"/>
        <v>9.3680278067115059E-4</v>
      </c>
      <c r="G65" s="84">
        <f t="shared" si="6"/>
        <v>-3.6490250696378831E-2</v>
      </c>
      <c r="H65" s="59">
        <f t="shared" si="7"/>
        <v>-131</v>
      </c>
      <c r="I65" s="86">
        <f t="shared" si="4"/>
        <v>-4.0948760909250044E-4</v>
      </c>
      <c r="J65" s="58">
        <f t="shared" si="8"/>
        <v>22</v>
      </c>
    </row>
    <row r="66" spans="1:22">
      <c r="A66" s="91">
        <v>73</v>
      </c>
      <c r="B66" s="88" t="s">
        <v>66</v>
      </c>
      <c r="C66" s="59">
        <v>26157</v>
      </c>
      <c r="D66" s="59">
        <v>26150</v>
      </c>
      <c r="E66" s="59">
        <v>26503</v>
      </c>
      <c r="F66" s="84">
        <f t="shared" ref="F66:F90" si="9">E66/$E$90</f>
        <v>7.1778213634366879E-3</v>
      </c>
      <c r="G66" s="84">
        <f t="shared" ref="G66:G90" si="10">(E66-C66)/C66</f>
        <v>1.322781664563979E-2</v>
      </c>
      <c r="H66" s="59">
        <f t="shared" ref="H66:H90" si="11">E66-C66</f>
        <v>346</v>
      </c>
      <c r="I66" s="86">
        <f t="shared" si="4"/>
        <v>1.0815474255420241E-3</v>
      </c>
      <c r="J66" s="58">
        <f t="shared" si="8"/>
        <v>353</v>
      </c>
    </row>
    <row r="67" spans="1:22">
      <c r="A67" s="91">
        <v>74</v>
      </c>
      <c r="B67" s="88" t="s">
        <v>67</v>
      </c>
      <c r="C67" s="59">
        <v>8422</v>
      </c>
      <c r="D67" s="59">
        <v>10049</v>
      </c>
      <c r="E67" s="59">
        <v>10424</v>
      </c>
      <c r="F67" s="84">
        <f t="shared" si="9"/>
        <v>2.8231373766163842E-3</v>
      </c>
      <c r="G67" s="84">
        <f t="shared" si="10"/>
        <v>0.23771075753977677</v>
      </c>
      <c r="H67" s="59">
        <f t="shared" si="11"/>
        <v>2002</v>
      </c>
      <c r="I67" s="86">
        <f t="shared" ref="I67:I90" si="12">H67/$H$90</f>
        <v>6.2579709420090522E-3</v>
      </c>
      <c r="J67" s="58">
        <f t="shared" ref="J67:J90" si="13">E67-D67</f>
        <v>375</v>
      </c>
    </row>
    <row r="68" spans="1:22">
      <c r="A68" s="91">
        <v>75</v>
      </c>
      <c r="B68" s="88" t="s">
        <v>68</v>
      </c>
      <c r="C68" s="59">
        <v>2262</v>
      </c>
      <c r="D68" s="59">
        <v>2406</v>
      </c>
      <c r="E68" s="59">
        <v>2405</v>
      </c>
      <c r="F68" s="84">
        <f t="shared" si="9"/>
        <v>6.5134740893729899E-4</v>
      </c>
      <c r="G68" s="84">
        <f t="shared" si="10"/>
        <v>6.3218390804597707E-2</v>
      </c>
      <c r="H68" s="59">
        <f t="shared" si="11"/>
        <v>143</v>
      </c>
      <c r="I68" s="86">
        <f t="shared" si="12"/>
        <v>4.4699792442921805E-4</v>
      </c>
      <c r="J68" s="58">
        <f t="shared" si="13"/>
        <v>-1</v>
      </c>
    </row>
    <row r="69" spans="1:22">
      <c r="A69" s="91">
        <v>77</v>
      </c>
      <c r="B69" s="88" t="s">
        <v>69</v>
      </c>
      <c r="C69" s="59">
        <v>6074</v>
      </c>
      <c r="D69" s="59">
        <v>6124</v>
      </c>
      <c r="E69" s="59">
        <v>6115</v>
      </c>
      <c r="F69" s="84">
        <f t="shared" si="9"/>
        <v>1.6561286509985792E-3</v>
      </c>
      <c r="G69" s="84">
        <f t="shared" si="10"/>
        <v>6.7500823180770501E-3</v>
      </c>
      <c r="H69" s="59">
        <f t="shared" si="11"/>
        <v>41</v>
      </c>
      <c r="I69" s="86">
        <f t="shared" si="12"/>
        <v>1.2816024406711845E-4</v>
      </c>
      <c r="J69" s="58">
        <f t="shared" si="13"/>
        <v>-9</v>
      </c>
    </row>
    <row r="70" spans="1:22">
      <c r="A70" s="91">
        <v>78</v>
      </c>
      <c r="B70" s="88" t="s">
        <v>70</v>
      </c>
      <c r="C70" s="59">
        <v>7487</v>
      </c>
      <c r="D70" s="59">
        <v>12064</v>
      </c>
      <c r="E70" s="59">
        <v>13069</v>
      </c>
      <c r="F70" s="84">
        <f t="shared" si="9"/>
        <v>3.5394841111856799E-3</v>
      </c>
      <c r="G70" s="84">
        <f t="shared" si="10"/>
        <v>0.74555896887939099</v>
      </c>
      <c r="H70" s="59">
        <f t="shared" si="11"/>
        <v>5582</v>
      </c>
      <c r="I70" s="86">
        <f t="shared" si="12"/>
        <v>1.7448548350796469E-2</v>
      </c>
      <c r="J70" s="58">
        <f t="shared" si="13"/>
        <v>1005</v>
      </c>
    </row>
    <row r="71" spans="1:22">
      <c r="A71" s="91">
        <v>79</v>
      </c>
      <c r="B71" s="88" t="s">
        <v>71</v>
      </c>
      <c r="C71" s="59">
        <v>22279</v>
      </c>
      <c r="D71" s="59">
        <v>21213</v>
      </c>
      <c r="E71" s="59">
        <v>22570</v>
      </c>
      <c r="F71" s="84">
        <f t="shared" si="9"/>
        <v>6.112644914642344E-3</v>
      </c>
      <c r="G71" s="84">
        <f t="shared" si="10"/>
        <v>1.3061627541631133E-2</v>
      </c>
      <c r="H71" s="59">
        <f t="shared" si="11"/>
        <v>291</v>
      </c>
      <c r="I71" s="86">
        <f t="shared" si="12"/>
        <v>9.0962514691540178E-4</v>
      </c>
      <c r="J71" s="58">
        <f t="shared" si="13"/>
        <v>1357</v>
      </c>
    </row>
    <row r="72" spans="1:22">
      <c r="A72" s="91">
        <v>80</v>
      </c>
      <c r="B72" s="88" t="s">
        <v>72</v>
      </c>
      <c r="C72" s="59">
        <v>27941</v>
      </c>
      <c r="D72" s="59">
        <v>30730</v>
      </c>
      <c r="E72" s="59">
        <v>31916</v>
      </c>
      <c r="F72" s="84">
        <f t="shared" si="9"/>
        <v>8.6438269869616776E-3</v>
      </c>
      <c r="G72" s="84">
        <f t="shared" si="10"/>
        <v>0.14226405640456677</v>
      </c>
      <c r="H72" s="59">
        <f t="shared" si="11"/>
        <v>3975</v>
      </c>
      <c r="I72" s="86">
        <f t="shared" si="12"/>
        <v>1.2425291955287705E-2</v>
      </c>
      <c r="J72" s="58">
        <f t="shared" si="13"/>
        <v>1186</v>
      </c>
    </row>
    <row r="73" spans="1:22">
      <c r="A73" s="91">
        <v>81</v>
      </c>
      <c r="B73" s="88" t="s">
        <v>73</v>
      </c>
      <c r="C73" s="59">
        <v>162174</v>
      </c>
      <c r="D73" s="59">
        <v>215742</v>
      </c>
      <c r="E73" s="59">
        <v>219292</v>
      </c>
      <c r="F73" s="84">
        <f t="shared" si="9"/>
        <v>5.9390967152049133E-2</v>
      </c>
      <c r="G73" s="84">
        <f t="shared" si="10"/>
        <v>0.3522019559238842</v>
      </c>
      <c r="H73" s="59">
        <f t="shared" si="11"/>
        <v>57118</v>
      </c>
      <c r="I73" s="86">
        <f t="shared" si="12"/>
        <v>0.17854284928355299</v>
      </c>
      <c r="J73" s="58">
        <f t="shared" si="13"/>
        <v>3550</v>
      </c>
    </row>
    <row r="74" spans="1:22">
      <c r="A74" s="91">
        <v>82</v>
      </c>
      <c r="B74" s="88" t="s">
        <v>74</v>
      </c>
      <c r="C74" s="59">
        <v>144259</v>
      </c>
      <c r="D74" s="59">
        <v>160836</v>
      </c>
      <c r="E74" s="59">
        <v>162390</v>
      </c>
      <c r="F74" s="84">
        <f t="shared" si="9"/>
        <v>4.3980168705749681E-2</v>
      </c>
      <c r="G74" s="84">
        <f t="shared" si="10"/>
        <v>0.12568366618373897</v>
      </c>
      <c r="H74" s="59">
        <f t="shared" si="11"/>
        <v>18131</v>
      </c>
      <c r="I74" s="86">
        <f t="shared" si="12"/>
        <v>5.66749606141689E-2</v>
      </c>
      <c r="J74" s="58">
        <f t="shared" si="13"/>
        <v>1554</v>
      </c>
    </row>
    <row r="75" spans="1:22">
      <c r="A75" s="91">
        <v>84</v>
      </c>
      <c r="B75" s="88" t="s">
        <v>75</v>
      </c>
      <c r="C75" s="59">
        <v>1886</v>
      </c>
      <c r="D75" s="59">
        <v>5439</v>
      </c>
      <c r="E75" s="59">
        <v>5764</v>
      </c>
      <c r="F75" s="84">
        <f t="shared" si="9"/>
        <v>1.5610671372617842E-3</v>
      </c>
      <c r="G75" s="84">
        <f t="shared" si="10"/>
        <v>2.056203605514316</v>
      </c>
      <c r="H75" s="59">
        <f t="shared" si="11"/>
        <v>3878</v>
      </c>
      <c r="I75" s="86">
        <f t="shared" si="12"/>
        <v>1.212208357298257E-2</v>
      </c>
      <c r="J75" s="58">
        <f t="shared" si="13"/>
        <v>325</v>
      </c>
    </row>
    <row r="76" spans="1:22">
      <c r="A76" s="91">
        <v>85</v>
      </c>
      <c r="B76" s="88" t="s">
        <v>76</v>
      </c>
      <c r="C76" s="59">
        <v>298579</v>
      </c>
      <c r="D76" s="59">
        <v>409048</v>
      </c>
      <c r="E76" s="59">
        <v>368263</v>
      </c>
      <c r="F76" s="84">
        <f t="shared" si="9"/>
        <v>9.9736861063399795E-2</v>
      </c>
      <c r="G76" s="84">
        <f t="shared" si="10"/>
        <v>0.23338546917231284</v>
      </c>
      <c r="H76" s="59">
        <f t="shared" si="11"/>
        <v>69684</v>
      </c>
      <c r="I76" s="86">
        <f t="shared" si="12"/>
        <v>0.21782240116031909</v>
      </c>
      <c r="J76" s="58">
        <f t="shared" si="13"/>
        <v>-40785</v>
      </c>
    </row>
    <row r="77" spans="1:22">
      <c r="A77" s="91">
        <v>86</v>
      </c>
      <c r="B77" s="88" t="s">
        <v>77</v>
      </c>
      <c r="C77" s="59">
        <v>151406</v>
      </c>
      <c r="D77" s="59">
        <v>166387</v>
      </c>
      <c r="E77" s="59">
        <v>165932</v>
      </c>
      <c r="F77" s="84">
        <f t="shared" si="9"/>
        <v>4.4939450419868562E-2</v>
      </c>
      <c r="G77" s="84">
        <f t="shared" si="10"/>
        <v>9.5940715691584216E-2</v>
      </c>
      <c r="H77" s="59">
        <f t="shared" si="11"/>
        <v>14526</v>
      </c>
      <c r="I77" s="86">
        <f t="shared" si="12"/>
        <v>4.5406236715096651E-2</v>
      </c>
      <c r="J77" s="58">
        <f t="shared" si="13"/>
        <v>-455</v>
      </c>
    </row>
    <row r="78" spans="1:22">
      <c r="A78" s="91">
        <v>87</v>
      </c>
      <c r="B78" s="88" t="s">
        <v>78</v>
      </c>
      <c r="C78" s="58">
        <v>12465</v>
      </c>
      <c r="D78" s="59">
        <v>14955</v>
      </c>
      <c r="E78" s="58">
        <v>15035</v>
      </c>
      <c r="F78" s="84">
        <f t="shared" si="9"/>
        <v>4.0719369203211188E-3</v>
      </c>
      <c r="G78" s="84">
        <f t="shared" si="10"/>
        <v>0.20617729643000401</v>
      </c>
      <c r="H78" s="59">
        <f t="shared" si="11"/>
        <v>2570</v>
      </c>
      <c r="I78" s="86">
        <f t="shared" si="12"/>
        <v>8.0334592012803515E-3</v>
      </c>
      <c r="J78" s="58">
        <f t="shared" si="13"/>
        <v>80</v>
      </c>
    </row>
    <row r="79" spans="1:22">
      <c r="A79" s="91">
        <v>88</v>
      </c>
      <c r="B79" s="88" t="s">
        <v>79</v>
      </c>
      <c r="C79" s="58">
        <v>24368</v>
      </c>
      <c r="D79" s="59">
        <v>27107</v>
      </c>
      <c r="E79" s="58">
        <v>26787</v>
      </c>
      <c r="F79" s="84">
        <f t="shared" si="9"/>
        <v>7.2547372321012165E-3</v>
      </c>
      <c r="G79" s="84">
        <f t="shared" si="10"/>
        <v>9.9269533814839134E-2</v>
      </c>
      <c r="H79" s="59">
        <f t="shared" si="11"/>
        <v>2419</v>
      </c>
      <c r="I79" s="86">
        <f t="shared" si="12"/>
        <v>7.5614543999599892E-3</v>
      </c>
      <c r="J79" s="58">
        <f t="shared" si="13"/>
        <v>-320</v>
      </c>
    </row>
    <row r="80" spans="1:22">
      <c r="A80" s="91">
        <v>90</v>
      </c>
      <c r="B80" s="88" t="s">
        <v>80</v>
      </c>
      <c r="C80" s="58">
        <v>4621</v>
      </c>
      <c r="D80" s="59">
        <v>5115</v>
      </c>
      <c r="E80" s="58">
        <v>5549</v>
      </c>
      <c r="F80" s="84">
        <f t="shared" si="9"/>
        <v>1.5028385747164539E-3</v>
      </c>
      <c r="G80" s="84">
        <f t="shared" si="10"/>
        <v>0.20082233282839212</v>
      </c>
      <c r="H80" s="59">
        <f t="shared" si="11"/>
        <v>928</v>
      </c>
      <c r="I80" s="86">
        <f t="shared" si="12"/>
        <v>2.9007977193728275E-3</v>
      </c>
      <c r="J80" s="58">
        <f t="shared" si="13"/>
        <v>434</v>
      </c>
      <c r="U80" s="12"/>
      <c r="V80" s="12"/>
    </row>
    <row r="81" spans="1:22">
      <c r="A81" s="91">
        <v>91</v>
      </c>
      <c r="B81" s="88" t="s">
        <v>81</v>
      </c>
      <c r="C81" s="58">
        <v>945</v>
      </c>
      <c r="D81" s="59">
        <v>1124</v>
      </c>
      <c r="E81" s="58">
        <v>1177</v>
      </c>
      <c r="F81" s="84">
        <f t="shared" si="9"/>
        <v>3.1876752612024982E-4</v>
      </c>
      <c r="G81" s="84">
        <f t="shared" si="10"/>
        <v>0.2455026455026455</v>
      </c>
      <c r="H81" s="59">
        <f t="shared" si="11"/>
        <v>232</v>
      </c>
      <c r="I81" s="86">
        <f t="shared" si="12"/>
        <v>7.2519942984320687E-4</v>
      </c>
      <c r="J81" s="58">
        <f t="shared" si="13"/>
        <v>53</v>
      </c>
      <c r="U81" s="10"/>
      <c r="V81" s="10"/>
    </row>
    <row r="82" spans="1:22">
      <c r="A82" s="91">
        <v>92</v>
      </c>
      <c r="B82" s="88" t="s">
        <v>82</v>
      </c>
      <c r="C82" s="58">
        <v>3382</v>
      </c>
      <c r="D82" s="59">
        <v>3141</v>
      </c>
      <c r="E82" s="58">
        <v>3217</v>
      </c>
      <c r="F82" s="84">
        <f t="shared" si="9"/>
        <v>8.7126179399222062E-4</v>
      </c>
      <c r="G82" s="84">
        <f t="shared" si="10"/>
        <v>-4.8787699586043759E-2</v>
      </c>
      <c r="H82" s="59">
        <f t="shared" si="11"/>
        <v>-165</v>
      </c>
      <c r="I82" s="86">
        <f t="shared" si="12"/>
        <v>-5.1576683587986692E-4</v>
      </c>
      <c r="J82" s="58">
        <f t="shared" si="13"/>
        <v>76</v>
      </c>
    </row>
    <row r="83" spans="1:22">
      <c r="A83" s="91">
        <v>93</v>
      </c>
      <c r="B83" s="88" t="s">
        <v>83</v>
      </c>
      <c r="C83" s="58">
        <v>18194</v>
      </c>
      <c r="D83" s="59">
        <v>12661</v>
      </c>
      <c r="E83" s="58">
        <v>13055</v>
      </c>
      <c r="F83" s="84">
        <f t="shared" si="9"/>
        <v>3.5356924838571466E-3</v>
      </c>
      <c r="G83" s="84">
        <f t="shared" si="10"/>
        <v>-0.28245575464438827</v>
      </c>
      <c r="H83" s="59">
        <f t="shared" si="11"/>
        <v>-5139</v>
      </c>
      <c r="I83" s="86">
        <f t="shared" si="12"/>
        <v>-1.6063792542949311E-2</v>
      </c>
      <c r="J83" s="58">
        <f t="shared" si="13"/>
        <v>394</v>
      </c>
    </row>
    <row r="84" spans="1:22">
      <c r="A84" s="91">
        <v>94</v>
      </c>
      <c r="B84" s="88" t="s">
        <v>84</v>
      </c>
      <c r="C84" s="58">
        <v>16711</v>
      </c>
      <c r="D84" s="59">
        <v>18572</v>
      </c>
      <c r="E84" s="58">
        <v>18248</v>
      </c>
      <c r="F84" s="84">
        <f t="shared" si="9"/>
        <v>4.9421153922194726E-3</v>
      </c>
      <c r="G84" s="84">
        <f t="shared" si="10"/>
        <v>9.1975345580755194E-2</v>
      </c>
      <c r="H84" s="59">
        <f t="shared" si="11"/>
        <v>1537</v>
      </c>
      <c r="I84" s="86">
        <f t="shared" si="12"/>
        <v>4.8044462227112457E-3</v>
      </c>
      <c r="J84" s="58">
        <f t="shared" si="13"/>
        <v>-324</v>
      </c>
    </row>
    <row r="85" spans="1:22">
      <c r="A85" s="91">
        <v>95</v>
      </c>
      <c r="B85" s="88" t="s">
        <v>85</v>
      </c>
      <c r="C85" s="58">
        <v>13874</v>
      </c>
      <c r="D85" s="59">
        <v>13672</v>
      </c>
      <c r="E85" s="58">
        <v>13595</v>
      </c>
      <c r="F85" s="84">
        <f t="shared" si="9"/>
        <v>3.6819409665291391E-3</v>
      </c>
      <c r="G85" s="84">
        <f t="shared" si="10"/>
        <v>-2.0109557445581662E-2</v>
      </c>
      <c r="H85" s="59">
        <f t="shared" si="11"/>
        <v>-279</v>
      </c>
      <c r="I85" s="86">
        <f t="shared" si="12"/>
        <v>-8.7211483157868417E-4</v>
      </c>
      <c r="J85" s="58">
        <f t="shared" si="13"/>
        <v>-77</v>
      </c>
    </row>
    <row r="86" spans="1:22">
      <c r="A86" s="91">
        <v>96</v>
      </c>
      <c r="B86" s="88" t="s">
        <v>86</v>
      </c>
      <c r="C86" s="58">
        <v>85655</v>
      </c>
      <c r="D86" s="59">
        <v>48510</v>
      </c>
      <c r="E86" s="58">
        <v>49831</v>
      </c>
      <c r="F86" s="84">
        <f t="shared" si="9"/>
        <v>1.3495755814866754E-2</v>
      </c>
      <c r="G86" s="84">
        <f t="shared" si="10"/>
        <v>-0.41823594652968304</v>
      </c>
      <c r="H86" s="59">
        <f t="shared" si="11"/>
        <v>-35824</v>
      </c>
      <c r="I86" s="86">
        <f t="shared" si="12"/>
        <v>-0.1119807947185476</v>
      </c>
      <c r="J86" s="58">
        <f t="shared" si="13"/>
        <v>1321</v>
      </c>
    </row>
    <row r="87" spans="1:22">
      <c r="A87" s="91">
        <v>97</v>
      </c>
      <c r="B87" s="88" t="s">
        <v>87</v>
      </c>
      <c r="C87" s="58">
        <v>24505</v>
      </c>
      <c r="D87" s="59">
        <v>32252</v>
      </c>
      <c r="E87" s="58">
        <v>31251</v>
      </c>
      <c r="F87" s="84">
        <f t="shared" si="9"/>
        <v>8.4637246888563528E-3</v>
      </c>
      <c r="G87" s="84">
        <f t="shared" si="10"/>
        <v>0.27529075698836974</v>
      </c>
      <c r="H87" s="59">
        <f t="shared" si="11"/>
        <v>6746</v>
      </c>
      <c r="I87" s="86">
        <f t="shared" si="12"/>
        <v>2.1087048938458076E-2</v>
      </c>
      <c r="J87" s="58">
        <f t="shared" si="13"/>
        <v>-1001</v>
      </c>
    </row>
    <row r="88" spans="1:22">
      <c r="A88" s="91">
        <v>98</v>
      </c>
      <c r="B88" s="88" t="s">
        <v>88</v>
      </c>
      <c r="C88" s="58">
        <v>1084</v>
      </c>
      <c r="D88" s="59">
        <v>1232</v>
      </c>
      <c r="E88" s="58">
        <v>1274</v>
      </c>
      <c r="F88" s="84">
        <f t="shared" si="9"/>
        <v>3.4503808689651514E-4</v>
      </c>
      <c r="G88" s="84">
        <f t="shared" si="10"/>
        <v>0.17527675276752769</v>
      </c>
      <c r="H88" s="59">
        <f t="shared" si="11"/>
        <v>190</v>
      </c>
      <c r="I88" s="86">
        <f t="shared" si="12"/>
        <v>5.9391332616469525E-4</v>
      </c>
      <c r="J88" s="58">
        <f t="shared" si="13"/>
        <v>42</v>
      </c>
    </row>
    <row r="89" spans="1:22" ht="15" thickBot="1">
      <c r="A89" s="91">
        <v>99</v>
      </c>
      <c r="B89" s="88" t="s">
        <v>89</v>
      </c>
      <c r="C89" s="58">
        <v>1582</v>
      </c>
      <c r="D89" s="59">
        <v>1687</v>
      </c>
      <c r="E89" s="58">
        <v>1728</v>
      </c>
      <c r="F89" s="84">
        <f t="shared" si="9"/>
        <v>4.6799514455037527E-4</v>
      </c>
      <c r="G89" s="84">
        <f t="shared" si="10"/>
        <v>9.2288242730720602E-2</v>
      </c>
      <c r="H89" s="59">
        <f t="shared" si="11"/>
        <v>146</v>
      </c>
      <c r="I89" s="86">
        <f t="shared" si="12"/>
        <v>4.5637550326339745E-4</v>
      </c>
      <c r="J89" s="58">
        <f t="shared" si="13"/>
        <v>41</v>
      </c>
    </row>
    <row r="90" spans="1:22" s="12" customFormat="1" ht="15" thickBot="1">
      <c r="A90" s="144" t="s">
        <v>90</v>
      </c>
      <c r="B90" s="145"/>
      <c r="C90" s="92">
        <v>3372434</v>
      </c>
      <c r="D90" s="93">
        <v>3687187</v>
      </c>
      <c r="E90" s="92">
        <v>3692346</v>
      </c>
      <c r="F90" s="94">
        <f t="shared" si="9"/>
        <v>1</v>
      </c>
      <c r="G90" s="94">
        <f t="shared" si="10"/>
        <v>9.4860863103621892E-2</v>
      </c>
      <c r="H90" s="93">
        <f t="shared" si="11"/>
        <v>319912</v>
      </c>
      <c r="I90" s="95">
        <f t="shared" si="12"/>
        <v>1</v>
      </c>
      <c r="J90" s="92">
        <f t="shared" si="13"/>
        <v>5159</v>
      </c>
      <c r="L90" s="34"/>
      <c r="M90" s="34"/>
      <c r="U90" s="8"/>
      <c r="V90" s="8"/>
    </row>
    <row r="91" spans="1:22" s="10" customFormat="1">
      <c r="C91" s="21"/>
      <c r="D91" s="9"/>
      <c r="E91" s="9"/>
      <c r="H91" s="22"/>
      <c r="I91" s="22"/>
      <c r="U91" s="8"/>
      <c r="V91" s="8"/>
    </row>
    <row r="92" spans="1:22">
      <c r="C92" s="9"/>
      <c r="D92" s="9"/>
      <c r="E92" s="9"/>
    </row>
  </sheetData>
  <mergeCells count="1">
    <mergeCell ref="A90:B90"/>
  </mergeCells>
  <pageMargins left="0.7" right="0.7" top="0.75" bottom="0.75" header="0.3" footer="0.3"/>
  <pageSetup paperSize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27"/>
  <sheetViews>
    <sheetView workbookViewId="0">
      <pane ySplit="1" topLeftCell="A14" activePane="bottomLeft" state="frozen"/>
      <selection pane="bottomLeft" activeCell="C28" sqref="C28"/>
    </sheetView>
  </sheetViews>
  <sheetFormatPr defaultColWidth="8.77734375" defaultRowHeight="14.4"/>
  <cols>
    <col min="1" max="1" width="13.77734375" style="8" bestFit="1" customWidth="1"/>
    <col min="2" max="2" width="34.44140625" style="8" bestFit="1" customWidth="1"/>
    <col min="3" max="3" width="12" style="8" customWidth="1"/>
    <col min="4" max="4" width="12" style="8" bestFit="1" customWidth="1"/>
    <col min="5" max="5" width="12" style="8" customWidth="1"/>
    <col min="6" max="6" width="22.5546875" style="8" customWidth="1"/>
    <col min="7" max="7" width="28.44140625" style="8" customWidth="1"/>
    <col min="8" max="8" width="26.77734375" style="8" customWidth="1"/>
    <col min="9" max="9" width="20.21875" style="8" customWidth="1"/>
    <col min="10" max="10" width="29" style="8" customWidth="1"/>
    <col min="11" max="12" width="8.77734375" style="8"/>
    <col min="13" max="13" width="37.21875" style="10" bestFit="1" customWidth="1"/>
    <col min="14" max="14" width="8.77734375" style="10"/>
    <col min="15" max="21" width="8.77734375" style="8"/>
    <col min="22" max="22" width="33.21875" style="8" bestFit="1" customWidth="1"/>
    <col min="23" max="16384" width="8.77734375" style="8"/>
  </cols>
  <sheetData>
    <row r="1" spans="1:23" ht="43.8" thickBot="1">
      <c r="A1" s="16" t="s">
        <v>1</v>
      </c>
      <c r="B1" s="7" t="s">
        <v>91</v>
      </c>
      <c r="C1" s="4">
        <v>41760</v>
      </c>
      <c r="D1" s="4">
        <v>42095</v>
      </c>
      <c r="E1" s="4">
        <v>42125</v>
      </c>
      <c r="F1" s="1" t="s">
        <v>286</v>
      </c>
      <c r="G1" s="1" t="s">
        <v>269</v>
      </c>
      <c r="H1" s="1" t="s">
        <v>270</v>
      </c>
      <c r="I1" s="1" t="s">
        <v>271</v>
      </c>
      <c r="J1" s="39" t="s">
        <v>272</v>
      </c>
    </row>
    <row r="2" spans="1:23">
      <c r="A2" s="96">
        <v>10</v>
      </c>
      <c r="B2" s="87" t="s">
        <v>10</v>
      </c>
      <c r="C2" s="82">
        <v>114105</v>
      </c>
      <c r="D2" s="82">
        <v>116736</v>
      </c>
      <c r="E2" s="120">
        <v>119038</v>
      </c>
      <c r="F2" s="83">
        <f t="shared" ref="F2:F26" si="0">E2/$E$26</f>
        <v>0.14317639474241287</v>
      </c>
      <c r="G2" s="83">
        <f t="shared" ref="G2:G26" si="1">(E2-C2)/C2</f>
        <v>4.3232110775163229E-2</v>
      </c>
      <c r="H2" s="82">
        <f t="shared" ref="H2:H26" si="2">E2-C2</f>
        <v>4933</v>
      </c>
      <c r="I2" s="85">
        <f>H2/$H$26</f>
        <v>0.23320569186403819</v>
      </c>
      <c r="J2" s="81">
        <f>E2-D2</f>
        <v>2302</v>
      </c>
      <c r="M2" s="78"/>
      <c r="N2" s="79"/>
      <c r="V2" s="3"/>
      <c r="W2" s="11"/>
    </row>
    <row r="3" spans="1:23">
      <c r="A3" s="91">
        <v>11</v>
      </c>
      <c r="B3" s="88" t="s">
        <v>11</v>
      </c>
      <c r="C3" s="59">
        <v>2196</v>
      </c>
      <c r="D3" s="59">
        <v>2486</v>
      </c>
      <c r="E3" s="121">
        <v>2582</v>
      </c>
      <c r="F3" s="84">
        <f t="shared" si="0"/>
        <v>3.1055751207590015E-3</v>
      </c>
      <c r="G3" s="84">
        <f t="shared" si="1"/>
        <v>0.17577413479052822</v>
      </c>
      <c r="H3" s="59">
        <f t="shared" si="2"/>
        <v>386</v>
      </c>
      <c r="I3" s="86">
        <f t="shared" ref="I3:I26" si="3">H3/$H$26</f>
        <v>1.8248002647378622E-2</v>
      </c>
      <c r="J3" s="58">
        <f t="shared" ref="J3:J26" si="4">E3-D3</f>
        <v>96</v>
      </c>
      <c r="M3" s="78"/>
      <c r="N3" s="79"/>
      <c r="V3" s="3"/>
      <c r="W3" s="11"/>
    </row>
    <row r="4" spans="1:23">
      <c r="A4" s="91">
        <v>12</v>
      </c>
      <c r="B4" s="88" t="s">
        <v>12</v>
      </c>
      <c r="C4" s="59">
        <v>1353</v>
      </c>
      <c r="D4" s="59">
        <v>1368</v>
      </c>
      <c r="E4" s="121">
        <v>1250</v>
      </c>
      <c r="F4" s="84">
        <f t="shared" si="0"/>
        <v>1.5034736254642726E-3</v>
      </c>
      <c r="G4" s="84">
        <f t="shared" si="1"/>
        <v>-7.6127124907612712E-2</v>
      </c>
      <c r="H4" s="59">
        <f t="shared" si="2"/>
        <v>-103</v>
      </c>
      <c r="I4" s="86">
        <f t="shared" si="3"/>
        <v>-4.8692856805181298E-3</v>
      </c>
      <c r="J4" s="58">
        <f t="shared" si="4"/>
        <v>-118</v>
      </c>
      <c r="M4" s="78"/>
      <c r="N4" s="79"/>
      <c r="V4" s="3"/>
      <c r="W4" s="11"/>
    </row>
    <row r="5" spans="1:23">
      <c r="A5" s="91">
        <v>13</v>
      </c>
      <c r="B5" s="88" t="s">
        <v>13</v>
      </c>
      <c r="C5" s="59">
        <v>127230</v>
      </c>
      <c r="D5" s="59">
        <v>122293</v>
      </c>
      <c r="E5" s="121">
        <v>121526</v>
      </c>
      <c r="F5" s="84">
        <f t="shared" si="0"/>
        <v>0.14616890864653695</v>
      </c>
      <c r="G5" s="84">
        <f t="shared" si="1"/>
        <v>-4.4832193665016111E-2</v>
      </c>
      <c r="H5" s="59">
        <f t="shared" si="2"/>
        <v>-5704</v>
      </c>
      <c r="I5" s="86">
        <f t="shared" si="3"/>
        <v>-0.26965442254053801</v>
      </c>
      <c r="J5" s="58">
        <f t="shared" si="4"/>
        <v>-767</v>
      </c>
      <c r="M5" s="78"/>
      <c r="N5" s="79"/>
      <c r="V5" s="3"/>
      <c r="W5" s="11"/>
    </row>
    <row r="6" spans="1:23">
      <c r="A6" s="91">
        <v>14</v>
      </c>
      <c r="B6" s="88" t="s">
        <v>14</v>
      </c>
      <c r="C6" s="59">
        <v>242300</v>
      </c>
      <c r="D6" s="59">
        <v>242710</v>
      </c>
      <c r="E6" s="121">
        <v>240886</v>
      </c>
      <c r="F6" s="84">
        <f t="shared" si="0"/>
        <v>0.28973259819486941</v>
      </c>
      <c r="G6" s="84">
        <f t="shared" si="1"/>
        <v>-5.8357408171687986E-3</v>
      </c>
      <c r="H6" s="59">
        <f t="shared" si="2"/>
        <v>-1414</v>
      </c>
      <c r="I6" s="86">
        <f t="shared" si="3"/>
        <v>-6.6846310216045007E-2</v>
      </c>
      <c r="J6" s="58">
        <f t="shared" si="4"/>
        <v>-1824</v>
      </c>
      <c r="M6" s="78"/>
      <c r="N6" s="79"/>
      <c r="V6" s="3"/>
      <c r="W6" s="11"/>
    </row>
    <row r="7" spans="1:23">
      <c r="A7" s="91">
        <v>15</v>
      </c>
      <c r="B7" s="88" t="s">
        <v>15</v>
      </c>
      <c r="C7" s="59">
        <v>12720</v>
      </c>
      <c r="D7" s="59">
        <v>12838</v>
      </c>
      <c r="E7" s="121">
        <v>12788</v>
      </c>
      <c r="F7" s="84">
        <f t="shared" si="0"/>
        <v>1.5381136577949695E-2</v>
      </c>
      <c r="G7" s="84">
        <f t="shared" si="1"/>
        <v>5.3459119496855343E-3</v>
      </c>
      <c r="H7" s="59">
        <f t="shared" si="2"/>
        <v>68</v>
      </c>
      <c r="I7" s="86">
        <f t="shared" si="3"/>
        <v>3.2146740415071148E-3</v>
      </c>
      <c r="J7" s="58">
        <f t="shared" si="4"/>
        <v>-50</v>
      </c>
      <c r="M7" s="78"/>
      <c r="N7" s="79"/>
      <c r="V7" s="3"/>
      <c r="W7" s="11"/>
    </row>
    <row r="8" spans="1:23">
      <c r="A8" s="91">
        <v>16</v>
      </c>
      <c r="B8" s="88" t="s">
        <v>16</v>
      </c>
      <c r="C8" s="59">
        <v>9497</v>
      </c>
      <c r="D8" s="59">
        <v>10159</v>
      </c>
      <c r="E8" s="121">
        <v>10280</v>
      </c>
      <c r="F8" s="84">
        <f t="shared" si="0"/>
        <v>1.2364567095818178E-2</v>
      </c>
      <c r="G8" s="84">
        <f t="shared" si="1"/>
        <v>8.2447088554280304E-2</v>
      </c>
      <c r="H8" s="59">
        <f t="shared" si="2"/>
        <v>783</v>
      </c>
      <c r="I8" s="86">
        <f t="shared" si="3"/>
        <v>3.701602609558928E-2</v>
      </c>
      <c r="J8" s="58">
        <f t="shared" si="4"/>
        <v>121</v>
      </c>
      <c r="M8" s="78"/>
      <c r="N8" s="79"/>
      <c r="V8" s="3"/>
      <c r="W8" s="11"/>
    </row>
    <row r="9" spans="1:23">
      <c r="A9" s="91">
        <v>17</v>
      </c>
      <c r="B9" s="88" t="s">
        <v>17</v>
      </c>
      <c r="C9" s="59">
        <v>8963</v>
      </c>
      <c r="D9" s="59">
        <v>9303</v>
      </c>
      <c r="E9" s="121">
        <v>9420</v>
      </c>
      <c r="F9" s="84">
        <f t="shared" si="0"/>
        <v>1.1330177241498759E-2</v>
      </c>
      <c r="G9" s="84">
        <f t="shared" si="1"/>
        <v>5.0987392614080106E-2</v>
      </c>
      <c r="H9" s="59">
        <f t="shared" si="2"/>
        <v>457</v>
      </c>
      <c r="I9" s="86">
        <f t="shared" si="3"/>
        <v>2.160450054365811E-2</v>
      </c>
      <c r="J9" s="58">
        <f t="shared" si="4"/>
        <v>117</v>
      </c>
      <c r="M9" s="78"/>
      <c r="N9" s="79"/>
      <c r="V9" s="3"/>
      <c r="W9" s="11"/>
    </row>
    <row r="10" spans="1:23">
      <c r="A10" s="91">
        <v>18</v>
      </c>
      <c r="B10" s="88" t="s">
        <v>18</v>
      </c>
      <c r="C10" s="59">
        <v>15555</v>
      </c>
      <c r="D10" s="59">
        <v>14998</v>
      </c>
      <c r="E10" s="121">
        <v>15008</v>
      </c>
      <c r="F10" s="84">
        <f t="shared" si="0"/>
        <v>1.8051305736774242E-2</v>
      </c>
      <c r="G10" s="84">
        <f t="shared" si="1"/>
        <v>-3.5165541626486663E-2</v>
      </c>
      <c r="H10" s="59">
        <f t="shared" si="2"/>
        <v>-547</v>
      </c>
      <c r="I10" s="86">
        <f t="shared" si="3"/>
        <v>-2.5859216186829292E-2</v>
      </c>
      <c r="J10" s="58">
        <f t="shared" si="4"/>
        <v>10</v>
      </c>
      <c r="M10" s="78"/>
      <c r="N10" s="79"/>
      <c r="V10" s="3"/>
      <c r="W10" s="11"/>
    </row>
    <row r="11" spans="1:23">
      <c r="A11" s="91">
        <v>19</v>
      </c>
      <c r="B11" s="88" t="s">
        <v>19</v>
      </c>
      <c r="C11" s="59">
        <v>975</v>
      </c>
      <c r="D11" s="59">
        <v>974</v>
      </c>
      <c r="E11" s="121">
        <v>967</v>
      </c>
      <c r="F11" s="84">
        <f t="shared" si="0"/>
        <v>1.1630871966591613E-3</v>
      </c>
      <c r="G11" s="84">
        <f t="shared" si="1"/>
        <v>-8.2051282051282051E-3</v>
      </c>
      <c r="H11" s="59">
        <f t="shared" si="2"/>
        <v>-8</v>
      </c>
      <c r="I11" s="86">
        <f t="shared" si="3"/>
        <v>-3.7819694605966059E-4</v>
      </c>
      <c r="J11" s="58">
        <f t="shared" si="4"/>
        <v>-7</v>
      </c>
      <c r="M11" s="78"/>
      <c r="N11" s="79"/>
      <c r="V11" s="3"/>
      <c r="W11" s="11"/>
    </row>
    <row r="12" spans="1:23">
      <c r="A12" s="91">
        <v>20</v>
      </c>
      <c r="B12" s="88" t="s">
        <v>20</v>
      </c>
      <c r="C12" s="59">
        <v>15869</v>
      </c>
      <c r="D12" s="59">
        <v>16633</v>
      </c>
      <c r="E12" s="121">
        <v>16650</v>
      </c>
      <c r="F12" s="84">
        <f t="shared" si="0"/>
        <v>2.0026268691184113E-2</v>
      </c>
      <c r="G12" s="84">
        <f t="shared" si="1"/>
        <v>4.9215451509231838E-2</v>
      </c>
      <c r="H12" s="59">
        <f t="shared" si="2"/>
        <v>781</v>
      </c>
      <c r="I12" s="86">
        <f t="shared" si="3"/>
        <v>3.6921476859074362E-2</v>
      </c>
      <c r="J12" s="58">
        <f t="shared" si="4"/>
        <v>17</v>
      </c>
    </row>
    <row r="13" spans="1:23">
      <c r="A13" s="91">
        <v>21</v>
      </c>
      <c r="B13" s="88" t="s">
        <v>21</v>
      </c>
      <c r="C13" s="59">
        <v>6579</v>
      </c>
      <c r="D13" s="59">
        <v>6922</v>
      </c>
      <c r="E13" s="121">
        <v>6836</v>
      </c>
      <c r="F13" s="84">
        <f t="shared" si="0"/>
        <v>8.2221965629390142E-3</v>
      </c>
      <c r="G13" s="84">
        <f t="shared" si="1"/>
        <v>3.9063687490500078E-2</v>
      </c>
      <c r="H13" s="59">
        <f t="shared" si="2"/>
        <v>257</v>
      </c>
      <c r="I13" s="86">
        <f t="shared" si="3"/>
        <v>1.2149576892166596E-2</v>
      </c>
      <c r="J13" s="58">
        <f t="shared" si="4"/>
        <v>-86</v>
      </c>
      <c r="M13" s="3"/>
      <c r="N13" s="11"/>
    </row>
    <row r="14" spans="1:23">
      <c r="A14" s="91">
        <v>22</v>
      </c>
      <c r="B14" s="88" t="s">
        <v>22</v>
      </c>
      <c r="C14" s="59">
        <v>35754</v>
      </c>
      <c r="D14" s="59">
        <v>38524</v>
      </c>
      <c r="E14" s="121">
        <v>38883</v>
      </c>
      <c r="F14" s="84">
        <f t="shared" si="0"/>
        <v>4.6767651983141853E-2</v>
      </c>
      <c r="G14" s="84">
        <f t="shared" si="1"/>
        <v>8.7514683671757007E-2</v>
      </c>
      <c r="H14" s="59">
        <f t="shared" si="2"/>
        <v>3129</v>
      </c>
      <c r="I14" s="86">
        <f t="shared" si="3"/>
        <v>0.14792228052758474</v>
      </c>
      <c r="J14" s="58">
        <f t="shared" si="4"/>
        <v>359</v>
      </c>
      <c r="M14" s="3"/>
      <c r="N14" s="11"/>
    </row>
    <row r="15" spans="1:23">
      <c r="A15" s="91">
        <v>23</v>
      </c>
      <c r="B15" s="88" t="s">
        <v>23</v>
      </c>
      <c r="C15" s="59">
        <v>26076</v>
      </c>
      <c r="D15" s="59">
        <v>27785</v>
      </c>
      <c r="E15" s="121">
        <v>28273</v>
      </c>
      <c r="F15" s="84">
        <f t="shared" si="0"/>
        <v>3.4006167850201108E-2</v>
      </c>
      <c r="G15" s="84">
        <f t="shared" si="1"/>
        <v>8.4253719895689527E-2</v>
      </c>
      <c r="H15" s="59">
        <f t="shared" si="2"/>
        <v>2197</v>
      </c>
      <c r="I15" s="86">
        <f t="shared" si="3"/>
        <v>0.10386233631163429</v>
      </c>
      <c r="J15" s="58">
        <f t="shared" si="4"/>
        <v>488</v>
      </c>
      <c r="M15" s="3"/>
      <c r="N15" s="11"/>
    </row>
    <row r="16" spans="1:23">
      <c r="A16" s="91">
        <v>24</v>
      </c>
      <c r="B16" s="88" t="s">
        <v>24</v>
      </c>
      <c r="C16" s="59">
        <v>11415</v>
      </c>
      <c r="D16" s="59">
        <v>11524</v>
      </c>
      <c r="E16" s="121">
        <v>11407</v>
      </c>
      <c r="F16" s="84">
        <f t="shared" si="0"/>
        <v>1.3720098916536767E-2</v>
      </c>
      <c r="G16" s="84">
        <f t="shared" si="1"/>
        <v>-7.0083223828296104E-4</v>
      </c>
      <c r="H16" s="59">
        <f t="shared" si="2"/>
        <v>-8</v>
      </c>
      <c r="I16" s="86">
        <f t="shared" si="3"/>
        <v>-3.7819694605966059E-4</v>
      </c>
      <c r="J16" s="58">
        <f t="shared" si="4"/>
        <v>-117</v>
      </c>
      <c r="M16" s="3"/>
      <c r="N16" s="11"/>
      <c r="V16" s="12"/>
      <c r="W16" s="12"/>
    </row>
    <row r="17" spans="1:23">
      <c r="A17" s="91">
        <v>25</v>
      </c>
      <c r="B17" s="88" t="s">
        <v>25</v>
      </c>
      <c r="C17" s="59">
        <v>48846</v>
      </c>
      <c r="D17" s="59">
        <v>53624</v>
      </c>
      <c r="E17" s="121">
        <v>53833</v>
      </c>
      <c r="F17" s="84">
        <f t="shared" si="0"/>
        <v>6.4749196543694557E-2</v>
      </c>
      <c r="G17" s="84">
        <f t="shared" si="1"/>
        <v>0.1020963845555419</v>
      </c>
      <c r="H17" s="59">
        <f t="shared" si="2"/>
        <v>4987</v>
      </c>
      <c r="I17" s="86">
        <f t="shared" si="3"/>
        <v>0.2357585212499409</v>
      </c>
      <c r="J17" s="58">
        <f t="shared" si="4"/>
        <v>209</v>
      </c>
      <c r="M17" s="3"/>
      <c r="N17" s="11"/>
    </row>
    <row r="18" spans="1:23">
      <c r="A18" s="91">
        <v>26</v>
      </c>
      <c r="B18" s="88" t="s">
        <v>26</v>
      </c>
      <c r="C18" s="59">
        <v>10171</v>
      </c>
      <c r="D18" s="59">
        <v>11325</v>
      </c>
      <c r="E18" s="121">
        <v>11201</v>
      </c>
      <c r="F18" s="84">
        <f t="shared" si="0"/>
        <v>1.3472326463060255E-2</v>
      </c>
      <c r="G18" s="84">
        <f t="shared" si="1"/>
        <v>0.10126831186707305</v>
      </c>
      <c r="H18" s="59">
        <f t="shared" si="2"/>
        <v>1030</v>
      </c>
      <c r="I18" s="86">
        <f t="shared" si="3"/>
        <v>4.8692856805181296E-2</v>
      </c>
      <c r="J18" s="58">
        <f t="shared" si="4"/>
        <v>-124</v>
      </c>
      <c r="M18" s="3"/>
      <c r="N18" s="11"/>
    </row>
    <row r="19" spans="1:23">
      <c r="A19" s="91">
        <v>27</v>
      </c>
      <c r="B19" s="88" t="s">
        <v>27</v>
      </c>
      <c r="C19" s="59">
        <v>24493</v>
      </c>
      <c r="D19" s="59">
        <v>27021</v>
      </c>
      <c r="E19" s="121">
        <v>27325</v>
      </c>
      <c r="F19" s="84">
        <f t="shared" si="0"/>
        <v>3.2865933452649002E-2</v>
      </c>
      <c r="G19" s="84">
        <f t="shared" si="1"/>
        <v>0.11562487241252603</v>
      </c>
      <c r="H19" s="59">
        <f t="shared" si="2"/>
        <v>2832</v>
      </c>
      <c r="I19" s="86">
        <f t="shared" si="3"/>
        <v>0.13388171890511985</v>
      </c>
      <c r="J19" s="58">
        <f t="shared" si="4"/>
        <v>304</v>
      </c>
      <c r="M19" s="3"/>
      <c r="N19" s="11"/>
    </row>
    <row r="20" spans="1:23">
      <c r="A20" s="91">
        <v>28</v>
      </c>
      <c r="B20" s="88" t="s">
        <v>28</v>
      </c>
      <c r="C20" s="59">
        <v>22820</v>
      </c>
      <c r="D20" s="59">
        <v>18538</v>
      </c>
      <c r="E20" s="121">
        <v>18568</v>
      </c>
      <c r="F20" s="84">
        <f t="shared" si="0"/>
        <v>2.2333198622096491E-2</v>
      </c>
      <c r="G20" s="84">
        <f t="shared" si="1"/>
        <v>-0.18632778264680105</v>
      </c>
      <c r="H20" s="59">
        <f t="shared" si="2"/>
        <v>-4252</v>
      </c>
      <c r="I20" s="86">
        <f t="shared" si="3"/>
        <v>-0.20101167683070958</v>
      </c>
      <c r="J20" s="58">
        <f t="shared" si="4"/>
        <v>30</v>
      </c>
      <c r="M20" s="3"/>
      <c r="N20" s="11"/>
    </row>
    <row r="21" spans="1:23">
      <c r="A21" s="91">
        <v>29</v>
      </c>
      <c r="B21" s="88" t="s">
        <v>29</v>
      </c>
      <c r="C21" s="59">
        <v>21059</v>
      </c>
      <c r="D21" s="59">
        <v>23134</v>
      </c>
      <c r="E21" s="121">
        <v>23360</v>
      </c>
      <c r="F21" s="84">
        <f t="shared" si="0"/>
        <v>2.8096915112676327E-2</v>
      </c>
      <c r="G21" s="84">
        <f t="shared" si="1"/>
        <v>0.10926444750462985</v>
      </c>
      <c r="H21" s="59">
        <f t="shared" si="2"/>
        <v>2301</v>
      </c>
      <c r="I21" s="86">
        <f t="shared" si="3"/>
        <v>0.10877889661040988</v>
      </c>
      <c r="J21" s="58">
        <f t="shared" si="4"/>
        <v>226</v>
      </c>
      <c r="M21" s="3"/>
      <c r="N21" s="11"/>
    </row>
    <row r="22" spans="1:23">
      <c r="A22" s="91">
        <v>30</v>
      </c>
      <c r="B22" s="88" t="s">
        <v>30</v>
      </c>
      <c r="C22" s="59">
        <v>2621</v>
      </c>
      <c r="D22" s="59">
        <v>2838</v>
      </c>
      <c r="E22" s="121">
        <v>2880</v>
      </c>
      <c r="F22" s="84">
        <f t="shared" si="0"/>
        <v>3.464003233069684E-3</v>
      </c>
      <c r="G22" s="84">
        <f t="shared" si="1"/>
        <v>9.8817245326211375E-2</v>
      </c>
      <c r="H22" s="59">
        <f t="shared" si="2"/>
        <v>259</v>
      </c>
      <c r="I22" s="86">
        <f t="shared" si="3"/>
        <v>1.2244126128681511E-2</v>
      </c>
      <c r="J22" s="58">
        <f t="shared" si="4"/>
        <v>42</v>
      </c>
      <c r="M22" s="3"/>
      <c r="N22" s="11"/>
    </row>
    <row r="23" spans="1:23">
      <c r="A23" s="91">
        <v>31</v>
      </c>
      <c r="B23" s="88" t="s">
        <v>31</v>
      </c>
      <c r="C23" s="59">
        <v>19915</v>
      </c>
      <c r="D23" s="59">
        <v>21221</v>
      </c>
      <c r="E23" s="121">
        <v>22083</v>
      </c>
      <c r="F23" s="84">
        <f t="shared" si="0"/>
        <v>2.6560966456902025E-2</v>
      </c>
      <c r="G23" s="84">
        <f t="shared" si="1"/>
        <v>0.10886266633191062</v>
      </c>
      <c r="H23" s="59">
        <f t="shared" si="2"/>
        <v>2168</v>
      </c>
      <c r="I23" s="86">
        <f t="shared" si="3"/>
        <v>0.10249137238216802</v>
      </c>
      <c r="J23" s="58">
        <f t="shared" si="4"/>
        <v>862</v>
      </c>
      <c r="M23" s="3"/>
      <c r="N23" s="11"/>
    </row>
    <row r="24" spans="1:23">
      <c r="A24" s="91">
        <v>32</v>
      </c>
      <c r="B24" s="88" t="s">
        <v>32</v>
      </c>
      <c r="C24" s="59">
        <v>12974</v>
      </c>
      <c r="D24" s="59">
        <v>14748</v>
      </c>
      <c r="E24" s="121">
        <v>14875</v>
      </c>
      <c r="F24" s="84">
        <f t="shared" si="0"/>
        <v>1.7891336143024846E-2</v>
      </c>
      <c r="G24" s="84">
        <f t="shared" si="1"/>
        <v>0.14652381686449822</v>
      </c>
      <c r="H24" s="59">
        <f t="shared" si="2"/>
        <v>1901</v>
      </c>
      <c r="I24" s="86">
        <f t="shared" si="3"/>
        <v>8.986904930742684E-2</v>
      </c>
      <c r="J24" s="58">
        <f t="shared" si="4"/>
        <v>127</v>
      </c>
    </row>
    <row r="25" spans="1:23" ht="15" thickBot="1">
      <c r="A25" s="91">
        <v>33</v>
      </c>
      <c r="B25" s="88" t="s">
        <v>33</v>
      </c>
      <c r="C25" s="59">
        <v>16769</v>
      </c>
      <c r="D25" s="59">
        <v>21699</v>
      </c>
      <c r="E25" s="121">
        <v>21489</v>
      </c>
      <c r="F25" s="84">
        <f t="shared" si="0"/>
        <v>2.5846515790081404E-2</v>
      </c>
      <c r="G25" s="84">
        <f t="shared" si="1"/>
        <v>0.28147176337289043</v>
      </c>
      <c r="H25" s="59">
        <f t="shared" si="2"/>
        <v>4720</v>
      </c>
      <c r="I25" s="86">
        <f t="shared" si="3"/>
        <v>0.22313619817519972</v>
      </c>
      <c r="J25" s="58">
        <f t="shared" si="4"/>
        <v>-210</v>
      </c>
    </row>
    <row r="26" spans="1:23" s="12" customFormat="1" ht="15" thickBot="1">
      <c r="A26" s="144" t="s">
        <v>255</v>
      </c>
      <c r="B26" s="149"/>
      <c r="C26" s="117">
        <v>810255</v>
      </c>
      <c r="D26" s="93">
        <v>829401</v>
      </c>
      <c r="E26" s="93">
        <v>831408</v>
      </c>
      <c r="F26" s="94">
        <f t="shared" si="0"/>
        <v>1</v>
      </c>
      <c r="G26" s="94">
        <f t="shared" si="1"/>
        <v>2.6106596071607088E-2</v>
      </c>
      <c r="H26" s="93">
        <f t="shared" si="2"/>
        <v>21153</v>
      </c>
      <c r="I26" s="95">
        <f t="shared" si="3"/>
        <v>1</v>
      </c>
      <c r="J26" s="92">
        <f t="shared" si="4"/>
        <v>2007</v>
      </c>
      <c r="M26" s="34"/>
      <c r="N26" s="34"/>
      <c r="V26" s="8"/>
      <c r="W26" s="8"/>
    </row>
    <row r="27" spans="1:23">
      <c r="H27" s="22"/>
      <c r="I27" s="22"/>
    </row>
  </sheetData>
  <mergeCells count="1">
    <mergeCell ref="A26:B2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89"/>
  <sheetViews>
    <sheetView zoomScaleNormal="100" workbookViewId="0">
      <pane ySplit="1" topLeftCell="A74" activePane="bottomLeft" state="frozen"/>
      <selection pane="bottomLeft" activeCell="C85" sqref="C85"/>
    </sheetView>
  </sheetViews>
  <sheetFormatPr defaultColWidth="9.21875" defaultRowHeight="14.4"/>
  <cols>
    <col min="1" max="1" width="11.77734375" style="8" customWidth="1"/>
    <col min="2" max="2" width="16.44140625" style="8" bestFit="1" customWidth="1"/>
    <col min="3" max="3" width="12.5546875" style="8" customWidth="1"/>
    <col min="4" max="4" width="12.5546875" style="8" bestFit="1" customWidth="1"/>
    <col min="5" max="5" width="12.5546875" style="8" customWidth="1"/>
    <col min="6" max="6" width="19.21875" style="8" customWidth="1"/>
    <col min="7" max="7" width="18.21875" style="8" customWidth="1"/>
    <col min="8" max="8" width="30.44140625" style="8" customWidth="1"/>
    <col min="9" max="9" width="27.44140625" style="8" customWidth="1"/>
    <col min="10" max="10" width="22.21875" style="8" customWidth="1"/>
    <col min="11" max="11" width="30.44140625" style="8" customWidth="1"/>
    <col min="12" max="12" width="9.21875" style="8"/>
    <col min="13" max="15" width="9.21875" style="10"/>
    <col min="16" max="19" width="9.21875" style="8"/>
    <col min="20" max="20" width="9.21875" style="8" customWidth="1"/>
    <col min="21" max="21" width="12" style="8" customWidth="1"/>
    <col min="22" max="24" width="9.21875" style="10"/>
    <col min="25" max="28" width="9.21875" style="8"/>
    <col min="29" max="29" width="9.21875" style="8" customWidth="1"/>
    <col min="30" max="31" width="9.21875" style="10"/>
    <col min="32" max="16384" width="9.21875" style="8"/>
  </cols>
  <sheetData>
    <row r="1" spans="1:38" ht="58.2" thickBot="1">
      <c r="A1" s="4" t="s">
        <v>92</v>
      </c>
      <c r="B1" s="4" t="s">
        <v>175</v>
      </c>
      <c r="C1" s="4">
        <v>41760</v>
      </c>
      <c r="D1" s="4">
        <v>42095</v>
      </c>
      <c r="E1" s="4">
        <v>42125</v>
      </c>
      <c r="F1" s="1" t="s">
        <v>287</v>
      </c>
      <c r="G1" s="1" t="s">
        <v>276</v>
      </c>
      <c r="H1" s="1" t="s">
        <v>288</v>
      </c>
      <c r="I1" s="1" t="s">
        <v>289</v>
      </c>
      <c r="J1" s="1" t="s">
        <v>278</v>
      </c>
      <c r="K1" s="39" t="s">
        <v>290</v>
      </c>
    </row>
    <row r="2" spans="1:38">
      <c r="A2" s="97">
        <v>1</v>
      </c>
      <c r="B2" s="98" t="s">
        <v>93</v>
      </c>
      <c r="C2" s="81">
        <v>63161</v>
      </c>
      <c r="D2" s="81">
        <v>69543</v>
      </c>
      <c r="E2" s="123">
        <v>69553</v>
      </c>
      <c r="F2" s="125">
        <f>E2/'4a_İl'!E2</f>
        <v>0.23778234367040788</v>
      </c>
      <c r="G2" s="83">
        <f t="shared" ref="G2:G33" si="0">E2/$E$83</f>
        <v>1.8837075398676073E-2</v>
      </c>
      <c r="H2" s="83">
        <f t="shared" ref="H2:H33" si="1">(E2-C2)/C2</f>
        <v>0.10120169091686325</v>
      </c>
      <c r="I2" s="82">
        <f t="shared" ref="I2:I33" si="2">E2-C2</f>
        <v>6392</v>
      </c>
      <c r="J2" s="85">
        <f>I2/$I$83</f>
        <v>1.9980494636024908E-2</v>
      </c>
      <c r="K2" s="81">
        <f t="shared" ref="K2:K33" si="3">E2-D2</f>
        <v>10</v>
      </c>
      <c r="L2" s="19"/>
      <c r="M2" s="50"/>
      <c r="N2" s="122"/>
      <c r="P2" s="6"/>
      <c r="Q2" s="11"/>
      <c r="T2" s="28"/>
      <c r="U2" s="50"/>
      <c r="V2" s="50"/>
      <c r="W2" s="122"/>
      <c r="AD2" s="50"/>
      <c r="AE2" s="47"/>
      <c r="AK2" s="6"/>
      <c r="AL2" s="11"/>
    </row>
    <row r="3" spans="1:38">
      <c r="A3" s="99">
        <v>2</v>
      </c>
      <c r="B3" s="100" t="s">
        <v>94</v>
      </c>
      <c r="C3" s="58">
        <v>7337</v>
      </c>
      <c r="D3" s="58">
        <v>8077</v>
      </c>
      <c r="E3" s="124">
        <v>8129</v>
      </c>
      <c r="F3" s="126">
        <f>E3/'4a_İl'!E3</f>
        <v>0.17534890743976358</v>
      </c>
      <c r="G3" s="84">
        <f t="shared" si="0"/>
        <v>2.2015813252604169E-3</v>
      </c>
      <c r="H3" s="84">
        <f t="shared" si="1"/>
        <v>0.10794602698650675</v>
      </c>
      <c r="I3" s="59">
        <f t="shared" si="2"/>
        <v>792</v>
      </c>
      <c r="J3" s="86">
        <f t="shared" ref="J3:J66" si="4">I3/$I$83</f>
        <v>2.4756808122233616E-3</v>
      </c>
      <c r="K3" s="58">
        <f t="shared" si="3"/>
        <v>52</v>
      </c>
      <c r="L3" s="19"/>
      <c r="M3" s="50"/>
      <c r="N3" s="122"/>
      <c r="P3" s="6"/>
      <c r="Q3" s="11"/>
      <c r="T3" s="49"/>
      <c r="U3" s="50"/>
      <c r="V3" s="50"/>
      <c r="W3" s="122"/>
      <c r="AD3" s="50"/>
      <c r="AE3" s="47"/>
      <c r="AK3" s="6"/>
      <c r="AL3" s="11"/>
    </row>
    <row r="4" spans="1:38">
      <c r="A4" s="99">
        <v>3</v>
      </c>
      <c r="B4" s="100" t="s">
        <v>95</v>
      </c>
      <c r="C4" s="58">
        <v>14569</v>
      </c>
      <c r="D4" s="58">
        <v>16721</v>
      </c>
      <c r="E4" s="124">
        <v>16860</v>
      </c>
      <c r="F4" s="126">
        <f>E4/'4a_İl'!E4</f>
        <v>0.19293929164044171</v>
      </c>
      <c r="G4" s="84">
        <f t="shared" si="0"/>
        <v>4.5662026256477585E-3</v>
      </c>
      <c r="H4" s="84">
        <f t="shared" si="1"/>
        <v>0.15725169881254719</v>
      </c>
      <c r="I4" s="59">
        <f t="shared" si="2"/>
        <v>2291</v>
      </c>
      <c r="J4" s="86">
        <f t="shared" si="4"/>
        <v>7.1613443697016678E-3</v>
      </c>
      <c r="K4" s="58">
        <f t="shared" si="3"/>
        <v>139</v>
      </c>
      <c r="L4" s="19"/>
      <c r="M4" s="50"/>
      <c r="N4" s="122"/>
      <c r="P4" s="6"/>
      <c r="Q4" s="11"/>
      <c r="T4" s="28"/>
      <c r="U4" s="50"/>
      <c r="V4" s="50"/>
      <c r="W4" s="122"/>
      <c r="AD4" s="50"/>
      <c r="AE4" s="47"/>
      <c r="AK4" s="6"/>
      <c r="AL4" s="11"/>
    </row>
    <row r="5" spans="1:38">
      <c r="A5" s="99">
        <v>4</v>
      </c>
      <c r="B5" s="100" t="s">
        <v>96</v>
      </c>
      <c r="C5" s="58">
        <v>2526</v>
      </c>
      <c r="D5" s="58">
        <v>2991</v>
      </c>
      <c r="E5" s="124">
        <v>2852</v>
      </c>
      <c r="F5" s="126">
        <f>E5/'4a_İl'!E5</f>
        <v>0.12455780233218326</v>
      </c>
      <c r="G5" s="84">
        <f t="shared" si="0"/>
        <v>7.724086529268926E-4</v>
      </c>
      <c r="H5" s="84">
        <f t="shared" si="1"/>
        <v>0.1290577988915281</v>
      </c>
      <c r="I5" s="59">
        <f t="shared" si="2"/>
        <v>326</v>
      </c>
      <c r="J5" s="86">
        <f t="shared" si="4"/>
        <v>1.0190302333141614E-3</v>
      </c>
      <c r="K5" s="58">
        <f t="shared" si="3"/>
        <v>-139</v>
      </c>
      <c r="L5" s="19"/>
      <c r="M5" s="50"/>
      <c r="N5" s="122"/>
      <c r="P5" s="6"/>
      <c r="Q5" s="11"/>
      <c r="T5" s="49"/>
      <c r="U5" s="50"/>
      <c r="V5" s="50"/>
      <c r="W5" s="122"/>
      <c r="AD5" s="50"/>
      <c r="AE5" s="47"/>
      <c r="AK5" s="6"/>
      <c r="AL5" s="11"/>
    </row>
    <row r="6" spans="1:38">
      <c r="A6" s="99">
        <v>5</v>
      </c>
      <c r="B6" s="100" t="s">
        <v>97</v>
      </c>
      <c r="C6" s="58">
        <v>7740</v>
      </c>
      <c r="D6" s="58">
        <v>9118</v>
      </c>
      <c r="E6" s="124">
        <v>9134</v>
      </c>
      <c r="F6" s="126">
        <f>E6/'4a_İl'!E6</f>
        <v>0.23314699951502157</v>
      </c>
      <c r="G6" s="84">
        <f t="shared" si="0"/>
        <v>2.4737660013444025E-3</v>
      </c>
      <c r="H6" s="84">
        <f t="shared" si="1"/>
        <v>0.18010335917312661</v>
      </c>
      <c r="I6" s="59">
        <f t="shared" si="2"/>
        <v>1394</v>
      </c>
      <c r="J6" s="86">
        <f t="shared" si="4"/>
        <v>4.3574482982820274E-3</v>
      </c>
      <c r="K6" s="58">
        <f t="shared" si="3"/>
        <v>16</v>
      </c>
      <c r="L6" s="19"/>
      <c r="M6" s="50"/>
      <c r="N6" s="122"/>
      <c r="P6" s="6"/>
      <c r="Q6" s="11"/>
      <c r="T6" s="28"/>
      <c r="U6" s="50"/>
      <c r="V6" s="50"/>
      <c r="W6" s="122"/>
      <c r="AD6" s="50"/>
      <c r="AE6" s="47"/>
      <c r="AK6" s="6"/>
      <c r="AL6" s="11"/>
    </row>
    <row r="7" spans="1:38">
      <c r="A7" s="99">
        <v>6</v>
      </c>
      <c r="B7" s="100" t="s">
        <v>98</v>
      </c>
      <c r="C7" s="58">
        <v>297268</v>
      </c>
      <c r="D7" s="58">
        <v>379789</v>
      </c>
      <c r="E7" s="124">
        <v>349609</v>
      </c>
      <c r="F7" s="126">
        <f>E7/'4a_İl'!E7</f>
        <v>0.29721731501333876</v>
      </c>
      <c r="G7" s="84">
        <f t="shared" si="0"/>
        <v>9.4684788478652873E-2</v>
      </c>
      <c r="H7" s="84">
        <f t="shared" si="1"/>
        <v>0.17607344214648063</v>
      </c>
      <c r="I7" s="59">
        <f t="shared" si="2"/>
        <v>52341</v>
      </c>
      <c r="J7" s="86">
        <f t="shared" si="4"/>
        <v>0.16361061791992798</v>
      </c>
      <c r="K7" s="58">
        <f t="shared" si="3"/>
        <v>-30180</v>
      </c>
      <c r="L7" s="19"/>
      <c r="M7" s="50"/>
      <c r="N7" s="122"/>
      <c r="P7" s="5"/>
      <c r="Q7" s="11"/>
      <c r="T7" s="49"/>
      <c r="U7" s="50"/>
      <c r="V7" s="50"/>
      <c r="W7" s="122"/>
      <c r="AD7" s="50"/>
      <c r="AE7" s="47"/>
      <c r="AK7" s="6"/>
      <c r="AL7" s="11"/>
    </row>
    <row r="8" spans="1:38">
      <c r="A8" s="99">
        <v>7</v>
      </c>
      <c r="B8" s="100" t="s">
        <v>99</v>
      </c>
      <c r="C8" s="58">
        <v>157955</v>
      </c>
      <c r="D8" s="58">
        <v>158795</v>
      </c>
      <c r="E8" s="124">
        <v>171704</v>
      </c>
      <c r="F8" s="126">
        <f>E8/'4a_İl'!E8</f>
        <v>0.29185477291270057</v>
      </c>
      <c r="G8" s="84">
        <f t="shared" si="0"/>
        <v>4.6502684201318076E-2</v>
      </c>
      <c r="H8" s="84">
        <f t="shared" si="1"/>
        <v>8.7043778291285498E-2</v>
      </c>
      <c r="I8" s="59">
        <f t="shared" si="2"/>
        <v>13749</v>
      </c>
      <c r="J8" s="86">
        <f t="shared" si="4"/>
        <v>4.2977443797044185E-2</v>
      </c>
      <c r="K8" s="58">
        <f t="shared" si="3"/>
        <v>12909</v>
      </c>
      <c r="L8" s="19"/>
      <c r="M8" s="50"/>
      <c r="N8" s="122"/>
      <c r="P8" s="5"/>
      <c r="Q8" s="11"/>
      <c r="T8" s="28"/>
      <c r="U8" s="50"/>
      <c r="V8" s="50"/>
      <c r="W8" s="122"/>
      <c r="AD8" s="50"/>
      <c r="AE8" s="47"/>
      <c r="AK8" s="6"/>
      <c r="AL8" s="11"/>
    </row>
    <row r="9" spans="1:38">
      <c r="A9" s="99">
        <v>8</v>
      </c>
      <c r="B9" s="100" t="s">
        <v>100</v>
      </c>
      <c r="C9" s="58">
        <v>3961</v>
      </c>
      <c r="D9" s="58">
        <v>4661</v>
      </c>
      <c r="E9" s="124">
        <v>4833</v>
      </c>
      <c r="F9" s="126">
        <f>E9/'4a_İl'!E9</f>
        <v>0.19526483778433196</v>
      </c>
      <c r="G9" s="84">
        <f t="shared" si="0"/>
        <v>1.3089239199143309E-3</v>
      </c>
      <c r="H9" s="84">
        <f t="shared" si="1"/>
        <v>0.22014642766978035</v>
      </c>
      <c r="I9" s="59">
        <f t="shared" si="2"/>
        <v>872</v>
      </c>
      <c r="J9" s="86">
        <f t="shared" si="4"/>
        <v>2.7257495811348121E-3</v>
      </c>
      <c r="K9" s="58">
        <f t="shared" si="3"/>
        <v>172</v>
      </c>
      <c r="L9" s="19"/>
      <c r="M9" s="50"/>
      <c r="N9" s="122"/>
      <c r="P9" s="6"/>
      <c r="Q9" s="11"/>
      <c r="T9" s="28"/>
      <c r="U9" s="50"/>
      <c r="V9" s="50"/>
      <c r="W9" s="122"/>
      <c r="AD9" s="50"/>
      <c r="AE9" s="47"/>
      <c r="AK9" s="5"/>
      <c r="AL9" s="11"/>
    </row>
    <row r="10" spans="1:38">
      <c r="A10" s="99">
        <v>9</v>
      </c>
      <c r="B10" s="100" t="s">
        <v>101</v>
      </c>
      <c r="C10" s="58">
        <v>39301</v>
      </c>
      <c r="D10" s="58">
        <v>41323</v>
      </c>
      <c r="E10" s="124">
        <v>43369</v>
      </c>
      <c r="F10" s="126">
        <f>E10/'4a_İl'!E10</f>
        <v>0.28407579896113766</v>
      </c>
      <c r="G10" s="84">
        <f t="shared" si="0"/>
        <v>1.1745648972225246E-2</v>
      </c>
      <c r="H10" s="84">
        <f t="shared" si="1"/>
        <v>0.10350881656955294</v>
      </c>
      <c r="I10" s="59">
        <f t="shared" si="2"/>
        <v>4068</v>
      </c>
      <c r="J10" s="86">
        <f t="shared" si="4"/>
        <v>1.2715996899147266E-2</v>
      </c>
      <c r="K10" s="58">
        <f t="shared" si="3"/>
        <v>2046</v>
      </c>
      <c r="L10" s="19"/>
      <c r="M10" s="50"/>
      <c r="N10" s="122"/>
      <c r="P10" s="6"/>
      <c r="Q10" s="11"/>
      <c r="T10" s="49"/>
      <c r="U10" s="50"/>
      <c r="V10" s="50"/>
      <c r="W10" s="122"/>
      <c r="AD10" s="50"/>
      <c r="AE10" s="47"/>
      <c r="AK10" s="6"/>
      <c r="AL10" s="11"/>
    </row>
    <row r="11" spans="1:38">
      <c r="A11" s="99">
        <v>10</v>
      </c>
      <c r="B11" s="100" t="s">
        <v>102</v>
      </c>
      <c r="C11" s="58">
        <v>36404</v>
      </c>
      <c r="D11" s="58">
        <v>40994</v>
      </c>
      <c r="E11" s="124">
        <v>42333</v>
      </c>
      <c r="F11" s="126">
        <f>E11/'4a_İl'!E11</f>
        <v>0.26089609269074326</v>
      </c>
      <c r="G11" s="84">
        <f t="shared" si="0"/>
        <v>1.1465068549913795E-2</v>
      </c>
      <c r="H11" s="84">
        <f t="shared" si="1"/>
        <v>0.16286671794308319</v>
      </c>
      <c r="I11" s="59">
        <f t="shared" si="2"/>
        <v>5929</v>
      </c>
      <c r="J11" s="86">
        <f t="shared" si="4"/>
        <v>1.8533221635949886E-2</v>
      </c>
      <c r="K11" s="58">
        <f t="shared" si="3"/>
        <v>1339</v>
      </c>
      <c r="L11" s="19"/>
      <c r="M11" s="50"/>
      <c r="N11" s="122"/>
      <c r="P11" s="6"/>
      <c r="Q11" s="11"/>
      <c r="T11" s="49"/>
      <c r="U11" s="50"/>
      <c r="V11" s="50"/>
      <c r="W11" s="122"/>
      <c r="AD11" s="50"/>
      <c r="AE11" s="47"/>
      <c r="AK11" s="6"/>
      <c r="AL11" s="11"/>
    </row>
    <row r="12" spans="1:38">
      <c r="A12" s="99">
        <v>11</v>
      </c>
      <c r="B12" s="100" t="s">
        <v>103</v>
      </c>
      <c r="C12" s="58">
        <v>9859</v>
      </c>
      <c r="D12" s="58">
        <v>10468</v>
      </c>
      <c r="E12" s="124">
        <v>10725</v>
      </c>
      <c r="F12" s="126">
        <f>E12/'4a_İl'!E12</f>
        <v>0.25484744796122044</v>
      </c>
      <c r="G12" s="84">
        <f t="shared" si="0"/>
        <v>2.9046573641798466E-3</v>
      </c>
      <c r="H12" s="84">
        <f t="shared" si="1"/>
        <v>8.7838523176792777E-2</v>
      </c>
      <c r="I12" s="59">
        <f t="shared" si="2"/>
        <v>866</v>
      </c>
      <c r="J12" s="86">
        <f t="shared" si="4"/>
        <v>2.7069944234664532E-3</v>
      </c>
      <c r="K12" s="58">
        <f t="shared" si="3"/>
        <v>257</v>
      </c>
      <c r="L12" s="19"/>
      <c r="M12" s="50"/>
      <c r="N12" s="122"/>
      <c r="P12" s="6"/>
      <c r="Q12" s="11"/>
      <c r="T12" s="28"/>
      <c r="U12" s="50"/>
      <c r="V12" s="50"/>
      <c r="W12" s="122"/>
      <c r="AD12" s="50"/>
      <c r="AE12" s="47"/>
      <c r="AK12" s="6"/>
      <c r="AL12" s="11"/>
    </row>
    <row r="13" spans="1:38">
      <c r="A13" s="99">
        <v>12</v>
      </c>
      <c r="B13" s="100" t="s">
        <v>104</v>
      </c>
      <c r="C13" s="58">
        <v>2896</v>
      </c>
      <c r="D13" s="58">
        <v>4077</v>
      </c>
      <c r="E13" s="124">
        <v>4126</v>
      </c>
      <c r="F13" s="126">
        <f>E13/'4a_İl'!E13</f>
        <v>0.16705129762338555</v>
      </c>
      <c r="G13" s="84">
        <f t="shared" si="0"/>
        <v>1.1174467398234076E-3</v>
      </c>
      <c r="H13" s="84">
        <f t="shared" si="1"/>
        <v>0.42472375690607733</v>
      </c>
      <c r="I13" s="59">
        <f t="shared" si="2"/>
        <v>1230</v>
      </c>
      <c r="J13" s="86">
        <f t="shared" si="4"/>
        <v>3.8448073220135538E-3</v>
      </c>
      <c r="K13" s="58">
        <f t="shared" si="3"/>
        <v>49</v>
      </c>
      <c r="L13" s="19"/>
      <c r="M13" s="50"/>
      <c r="N13" s="122"/>
      <c r="P13" s="6"/>
      <c r="Q13" s="11"/>
      <c r="T13" s="28"/>
      <c r="U13" s="50"/>
      <c r="V13" s="50"/>
      <c r="W13" s="122"/>
      <c r="AD13" s="50"/>
      <c r="AE13" s="47"/>
      <c r="AK13" s="6"/>
      <c r="AL13" s="11"/>
    </row>
    <row r="14" spans="1:38">
      <c r="A14" s="99">
        <v>13</v>
      </c>
      <c r="B14" s="100" t="s">
        <v>105</v>
      </c>
      <c r="C14" s="58">
        <v>2094</v>
      </c>
      <c r="D14" s="58">
        <v>2732</v>
      </c>
      <c r="E14" s="124">
        <v>2666</v>
      </c>
      <c r="F14" s="126">
        <f>E14/'4a_İl'!E14</f>
        <v>0.12582593921087407</v>
      </c>
      <c r="G14" s="84">
        <f t="shared" si="0"/>
        <v>7.2203417556209522E-4</v>
      </c>
      <c r="H14" s="84">
        <f t="shared" si="1"/>
        <v>0.27316141356255969</v>
      </c>
      <c r="I14" s="59">
        <f t="shared" si="2"/>
        <v>572</v>
      </c>
      <c r="J14" s="86">
        <f t="shared" si="4"/>
        <v>1.7879916977168722E-3</v>
      </c>
      <c r="K14" s="58">
        <f t="shared" si="3"/>
        <v>-66</v>
      </c>
      <c r="L14" s="19"/>
      <c r="M14" s="50"/>
      <c r="N14" s="122"/>
      <c r="P14" s="6"/>
      <c r="Q14" s="11"/>
      <c r="T14" s="28"/>
      <c r="U14" s="50"/>
      <c r="V14" s="50"/>
      <c r="W14" s="122"/>
      <c r="AD14" s="50"/>
      <c r="AE14" s="47"/>
      <c r="AK14" s="6"/>
      <c r="AL14" s="11"/>
    </row>
    <row r="15" spans="1:38">
      <c r="A15" s="99">
        <v>14</v>
      </c>
      <c r="B15" s="100" t="s">
        <v>106</v>
      </c>
      <c r="C15" s="58">
        <v>14382</v>
      </c>
      <c r="D15" s="58">
        <v>16502</v>
      </c>
      <c r="E15" s="124">
        <v>16643</v>
      </c>
      <c r="F15" s="126">
        <f>E15/'4a_İl'!E15</f>
        <v>0.28824038794596468</v>
      </c>
      <c r="G15" s="84">
        <f t="shared" si="0"/>
        <v>4.5074324020554953E-3</v>
      </c>
      <c r="H15" s="84">
        <f t="shared" si="1"/>
        <v>0.15721040189125296</v>
      </c>
      <c r="I15" s="59">
        <f t="shared" si="2"/>
        <v>2261</v>
      </c>
      <c r="J15" s="86">
        <f t="shared" si="4"/>
        <v>7.0675685813598741E-3</v>
      </c>
      <c r="K15" s="58">
        <f t="shared" si="3"/>
        <v>141</v>
      </c>
      <c r="L15" s="19"/>
      <c r="M15" s="50"/>
      <c r="N15" s="122"/>
      <c r="P15" s="5"/>
      <c r="Q15" s="11"/>
      <c r="T15" s="28"/>
      <c r="U15" s="50"/>
      <c r="V15" s="50"/>
      <c r="W15" s="122"/>
      <c r="AD15" s="50"/>
      <c r="AE15" s="47"/>
      <c r="AK15" s="6"/>
      <c r="AL15" s="11"/>
    </row>
    <row r="16" spans="1:38">
      <c r="A16" s="99">
        <v>15</v>
      </c>
      <c r="B16" s="100" t="s">
        <v>107</v>
      </c>
      <c r="C16" s="58">
        <v>7778</v>
      </c>
      <c r="D16" s="58">
        <v>9100</v>
      </c>
      <c r="E16" s="124">
        <v>9106</v>
      </c>
      <c r="F16" s="126">
        <f>E16/'4a_İl'!E16</f>
        <v>0.24525964231846584</v>
      </c>
      <c r="G16" s="84">
        <f t="shared" si="0"/>
        <v>2.4661827466873365E-3</v>
      </c>
      <c r="H16" s="84">
        <f t="shared" si="1"/>
        <v>0.17073797891488815</v>
      </c>
      <c r="I16" s="59">
        <f t="shared" si="2"/>
        <v>1328</v>
      </c>
      <c r="J16" s="86">
        <f t="shared" si="4"/>
        <v>4.1511415639300811E-3</v>
      </c>
      <c r="K16" s="58">
        <f t="shared" si="3"/>
        <v>6</v>
      </c>
      <c r="L16" s="19"/>
      <c r="M16" s="50"/>
      <c r="N16" s="122"/>
      <c r="P16" s="6"/>
      <c r="Q16" s="11"/>
      <c r="T16" s="29"/>
      <c r="U16" s="50"/>
      <c r="V16" s="50"/>
      <c r="W16" s="122"/>
      <c r="AD16" s="50"/>
      <c r="AE16" s="47"/>
      <c r="AK16" s="6"/>
      <c r="AL16" s="11"/>
    </row>
    <row r="17" spans="1:38">
      <c r="A17" s="99">
        <v>16</v>
      </c>
      <c r="B17" s="100" t="s">
        <v>108</v>
      </c>
      <c r="C17" s="58">
        <v>176439</v>
      </c>
      <c r="D17" s="58">
        <v>186769</v>
      </c>
      <c r="E17" s="124">
        <v>188864</v>
      </c>
      <c r="F17" s="126">
        <f>E17/'4a_İl'!E17</f>
        <v>0.29477344629153018</v>
      </c>
      <c r="G17" s="84">
        <f t="shared" si="0"/>
        <v>5.1150135984005834E-2</v>
      </c>
      <c r="H17" s="84">
        <f t="shared" si="1"/>
        <v>7.0420938681357292E-2</v>
      </c>
      <c r="I17" s="59">
        <f t="shared" si="2"/>
        <v>12425</v>
      </c>
      <c r="J17" s="86">
        <f t="shared" si="4"/>
        <v>3.883880567155968E-2</v>
      </c>
      <c r="K17" s="58">
        <f t="shared" si="3"/>
        <v>2095</v>
      </c>
      <c r="L17" s="19"/>
      <c r="AK17" s="10"/>
      <c r="AL17" s="10"/>
    </row>
    <row r="18" spans="1:38">
      <c r="A18" s="99">
        <v>17</v>
      </c>
      <c r="B18" s="100" t="s">
        <v>109</v>
      </c>
      <c r="C18" s="58">
        <v>17570</v>
      </c>
      <c r="D18" s="58">
        <v>20790</v>
      </c>
      <c r="E18" s="124">
        <v>21186</v>
      </c>
      <c r="F18" s="126">
        <f>E18/'4a_İl'!E18</f>
        <v>0.27237664241084053</v>
      </c>
      <c r="G18" s="84">
        <f t="shared" si="0"/>
        <v>5.737815470164497E-3</v>
      </c>
      <c r="H18" s="84">
        <f t="shared" si="1"/>
        <v>0.2058053500284576</v>
      </c>
      <c r="I18" s="59">
        <f t="shared" si="2"/>
        <v>3616</v>
      </c>
      <c r="J18" s="86">
        <f t="shared" si="4"/>
        <v>1.1303108354797569E-2</v>
      </c>
      <c r="K18" s="58">
        <f t="shared" si="3"/>
        <v>396</v>
      </c>
      <c r="L18" s="19"/>
      <c r="M18" s="6"/>
      <c r="N18" s="11"/>
      <c r="U18" s="6"/>
      <c r="V18" s="47"/>
      <c r="AC18" s="38"/>
    </row>
    <row r="19" spans="1:38">
      <c r="A19" s="99">
        <v>18</v>
      </c>
      <c r="B19" s="100" t="s">
        <v>110</v>
      </c>
      <c r="C19" s="58">
        <v>5345</v>
      </c>
      <c r="D19" s="58">
        <v>5848</v>
      </c>
      <c r="E19" s="124">
        <v>5949</v>
      </c>
      <c r="F19" s="126">
        <f>E19/'4a_İl'!E19</f>
        <v>0.24235140750397197</v>
      </c>
      <c r="G19" s="84">
        <f t="shared" si="0"/>
        <v>1.611170784103115E-3</v>
      </c>
      <c r="H19" s="84">
        <f t="shared" si="1"/>
        <v>0.11300280636108513</v>
      </c>
      <c r="I19" s="59">
        <f t="shared" si="2"/>
        <v>604</v>
      </c>
      <c r="J19" s="86">
        <f t="shared" si="4"/>
        <v>1.8880192052814523E-3</v>
      </c>
      <c r="K19" s="58">
        <f t="shared" si="3"/>
        <v>101</v>
      </c>
      <c r="L19" s="19"/>
      <c r="M19" s="6"/>
      <c r="N19" s="11"/>
      <c r="U19" s="5"/>
      <c r="V19" s="47"/>
      <c r="AC19" s="38"/>
    </row>
    <row r="20" spans="1:38">
      <c r="A20" s="99">
        <v>19</v>
      </c>
      <c r="B20" s="100" t="s">
        <v>111</v>
      </c>
      <c r="C20" s="58">
        <v>11875</v>
      </c>
      <c r="D20" s="58">
        <v>12859</v>
      </c>
      <c r="E20" s="124">
        <v>12805</v>
      </c>
      <c r="F20" s="126">
        <f>E20/'4a_İl'!E20</f>
        <v>0.22624474363051697</v>
      </c>
      <c r="G20" s="84">
        <f t="shared" si="0"/>
        <v>3.4679848529904837E-3</v>
      </c>
      <c r="H20" s="84">
        <f t="shared" si="1"/>
        <v>7.8315789473684214E-2</v>
      </c>
      <c r="I20" s="59">
        <f t="shared" si="2"/>
        <v>930</v>
      </c>
      <c r="J20" s="86">
        <f t="shared" si="4"/>
        <v>2.9070494385956139E-3</v>
      </c>
      <c r="K20" s="58">
        <f t="shared" si="3"/>
        <v>-54</v>
      </c>
      <c r="L20" s="19"/>
      <c r="M20" s="6"/>
      <c r="N20" s="11"/>
      <c r="U20" s="5"/>
      <c r="V20" s="47"/>
      <c r="AC20" s="38"/>
    </row>
    <row r="21" spans="1:38">
      <c r="A21" s="99">
        <v>20</v>
      </c>
      <c r="B21" s="100" t="s">
        <v>112</v>
      </c>
      <c r="C21" s="58">
        <v>56969</v>
      </c>
      <c r="D21" s="58">
        <v>60750</v>
      </c>
      <c r="E21" s="124">
        <v>60982</v>
      </c>
      <c r="F21" s="126">
        <f>E21/'4a_İl'!E21</f>
        <v>0.32713383723238187</v>
      </c>
      <c r="G21" s="84">
        <f t="shared" si="0"/>
        <v>1.6515786982043396E-2</v>
      </c>
      <c r="H21" s="84">
        <f t="shared" si="1"/>
        <v>7.044181923502256E-2</v>
      </c>
      <c r="I21" s="59">
        <f t="shared" si="2"/>
        <v>4013</v>
      </c>
      <c r="J21" s="86">
        <f t="shared" si="4"/>
        <v>1.2544074620520642E-2</v>
      </c>
      <c r="K21" s="58">
        <f t="shared" si="3"/>
        <v>232</v>
      </c>
      <c r="L21" s="19"/>
      <c r="M21" s="6"/>
      <c r="N21" s="11"/>
      <c r="U21" s="5"/>
      <c r="V21" s="47"/>
      <c r="AC21" s="38"/>
    </row>
    <row r="22" spans="1:38">
      <c r="A22" s="99">
        <v>21</v>
      </c>
      <c r="B22" s="100" t="s">
        <v>113</v>
      </c>
      <c r="C22" s="58">
        <v>18173</v>
      </c>
      <c r="D22" s="58">
        <v>21121</v>
      </c>
      <c r="E22" s="124">
        <v>21435</v>
      </c>
      <c r="F22" s="126">
        <f>E22/'4a_İl'!E22</f>
        <v>0.17036648465628651</v>
      </c>
      <c r="G22" s="84">
        <f t="shared" si="0"/>
        <v>5.8052522705076938E-3</v>
      </c>
      <c r="H22" s="84">
        <f t="shared" si="1"/>
        <v>0.17949705607219502</v>
      </c>
      <c r="I22" s="59">
        <f t="shared" si="2"/>
        <v>3262</v>
      </c>
      <c r="J22" s="86">
        <f t="shared" si="4"/>
        <v>1.0196554052364401E-2</v>
      </c>
      <c r="K22" s="58">
        <f t="shared" si="3"/>
        <v>314</v>
      </c>
      <c r="L22" s="19"/>
      <c r="M22" s="6"/>
      <c r="N22" s="11"/>
      <c r="U22" s="6"/>
      <c r="V22" s="47"/>
      <c r="AC22" s="38"/>
    </row>
    <row r="23" spans="1:38">
      <c r="A23" s="99">
        <v>22</v>
      </c>
      <c r="B23" s="100" t="s">
        <v>114</v>
      </c>
      <c r="C23" s="58">
        <v>17943</v>
      </c>
      <c r="D23" s="58">
        <v>19764</v>
      </c>
      <c r="E23" s="124">
        <v>19935</v>
      </c>
      <c r="F23" s="126">
        <f>E23/'4a_İl'!E23</f>
        <v>0.33845500848896437</v>
      </c>
      <c r="G23" s="84">
        <f t="shared" si="0"/>
        <v>5.3990064853077146E-3</v>
      </c>
      <c r="H23" s="84">
        <f t="shared" si="1"/>
        <v>0.11101822437719445</v>
      </c>
      <c r="I23" s="59">
        <f t="shared" si="2"/>
        <v>1992</v>
      </c>
      <c r="J23" s="86">
        <f t="shared" si="4"/>
        <v>6.2267123458951213E-3</v>
      </c>
      <c r="K23" s="58">
        <f t="shared" si="3"/>
        <v>171</v>
      </c>
      <c r="L23" s="19"/>
      <c r="M23" s="6"/>
      <c r="N23" s="11"/>
      <c r="U23" s="5"/>
      <c r="V23" s="47"/>
      <c r="AC23" s="38"/>
    </row>
    <row r="24" spans="1:38">
      <c r="A24" s="99">
        <v>23</v>
      </c>
      <c r="B24" s="100" t="s">
        <v>115</v>
      </c>
      <c r="C24" s="58">
        <v>9096</v>
      </c>
      <c r="D24" s="58">
        <v>10650</v>
      </c>
      <c r="E24" s="124">
        <v>10646</v>
      </c>
      <c r="F24" s="126">
        <f>E24/'4a_İl'!E24</f>
        <v>0.16900022224338826</v>
      </c>
      <c r="G24" s="84">
        <f t="shared" si="0"/>
        <v>2.8832617528259811E-3</v>
      </c>
      <c r="H24" s="84">
        <f t="shared" si="1"/>
        <v>0.17040457343887422</v>
      </c>
      <c r="I24" s="59">
        <f t="shared" si="2"/>
        <v>1550</v>
      </c>
      <c r="J24" s="86">
        <f t="shared" si="4"/>
        <v>4.8450823976593565E-3</v>
      </c>
      <c r="K24" s="58">
        <f t="shared" si="3"/>
        <v>-4</v>
      </c>
      <c r="L24" s="19"/>
      <c r="M24" s="6"/>
      <c r="N24" s="11"/>
      <c r="U24" s="6"/>
      <c r="V24" s="47"/>
      <c r="AC24" s="38"/>
    </row>
    <row r="25" spans="1:38">
      <c r="A25" s="99">
        <v>24</v>
      </c>
      <c r="B25" s="100" t="s">
        <v>116</v>
      </c>
      <c r="C25" s="58">
        <v>4399</v>
      </c>
      <c r="D25" s="58">
        <v>4920</v>
      </c>
      <c r="E25" s="124">
        <v>4884</v>
      </c>
      <c r="F25" s="126">
        <f>E25/'4a_İl'!E25</f>
        <v>0.18670438472418671</v>
      </c>
      <c r="G25" s="84">
        <f t="shared" si="0"/>
        <v>1.3227362766111302E-3</v>
      </c>
      <c r="H25" s="84">
        <f t="shared" si="1"/>
        <v>0.11025233007501704</v>
      </c>
      <c r="I25" s="59">
        <f t="shared" si="2"/>
        <v>485</v>
      </c>
      <c r="J25" s="86">
        <f t="shared" si="4"/>
        <v>1.5160419115256695E-3</v>
      </c>
      <c r="K25" s="58">
        <f t="shared" si="3"/>
        <v>-36</v>
      </c>
      <c r="L25" s="19"/>
      <c r="M25" s="6"/>
      <c r="N25" s="47"/>
      <c r="P25" s="6"/>
      <c r="Q25" s="15"/>
      <c r="U25" s="5"/>
      <c r="V25" s="47"/>
      <c r="AC25" s="38"/>
    </row>
    <row r="26" spans="1:38">
      <c r="A26" s="99">
        <v>25</v>
      </c>
      <c r="B26" s="100" t="s">
        <v>117</v>
      </c>
      <c r="C26" s="58">
        <v>10736</v>
      </c>
      <c r="D26" s="58">
        <v>12484</v>
      </c>
      <c r="E26" s="124">
        <v>12532</v>
      </c>
      <c r="F26" s="126">
        <f>E26/'4a_İl'!E26</f>
        <v>0.16035212979668087</v>
      </c>
      <c r="G26" s="84">
        <f t="shared" si="0"/>
        <v>3.3940481200840874E-3</v>
      </c>
      <c r="H26" s="84">
        <f t="shared" si="1"/>
        <v>0.16728763040238451</v>
      </c>
      <c r="I26" s="59">
        <f t="shared" si="2"/>
        <v>1796</v>
      </c>
      <c r="J26" s="86">
        <f t="shared" si="4"/>
        <v>5.6140438620620667E-3</v>
      </c>
      <c r="K26" s="58">
        <f t="shared" si="3"/>
        <v>48</v>
      </c>
      <c r="L26" s="19"/>
      <c r="M26" s="6"/>
      <c r="N26" s="47"/>
      <c r="P26" s="6"/>
      <c r="Q26" s="15"/>
      <c r="U26" s="5"/>
      <c r="V26" s="47"/>
      <c r="AC26" s="38"/>
    </row>
    <row r="27" spans="1:38">
      <c r="A27" s="99">
        <v>26</v>
      </c>
      <c r="B27" s="100" t="s">
        <v>118</v>
      </c>
      <c r="C27" s="58">
        <v>43246</v>
      </c>
      <c r="D27" s="58">
        <v>48181</v>
      </c>
      <c r="E27" s="124">
        <v>48532</v>
      </c>
      <c r="F27" s="126">
        <f>E27/'4a_İl'!E27</f>
        <v>0.28376640082325699</v>
      </c>
      <c r="G27" s="84">
        <f t="shared" si="0"/>
        <v>1.3143946964883572E-2</v>
      </c>
      <c r="H27" s="84">
        <f t="shared" si="1"/>
        <v>0.12223095777644175</v>
      </c>
      <c r="I27" s="59">
        <f t="shared" si="2"/>
        <v>5286</v>
      </c>
      <c r="J27" s="86">
        <f t="shared" si="4"/>
        <v>1.6523293905824101E-2</v>
      </c>
      <c r="K27" s="58">
        <f t="shared" si="3"/>
        <v>351</v>
      </c>
      <c r="L27" s="19"/>
      <c r="M27" s="6"/>
      <c r="N27" s="47"/>
      <c r="P27" s="6"/>
      <c r="Q27" s="15"/>
      <c r="U27" s="5"/>
      <c r="V27" s="47"/>
      <c r="AC27" s="38"/>
    </row>
    <row r="28" spans="1:38">
      <c r="A28" s="99">
        <v>27</v>
      </c>
      <c r="B28" s="100" t="s">
        <v>119</v>
      </c>
      <c r="C28" s="58">
        <v>37758</v>
      </c>
      <c r="D28" s="58">
        <v>41534</v>
      </c>
      <c r="E28" s="124">
        <v>41899</v>
      </c>
      <c r="F28" s="126">
        <f>E28/'4a_İl'!E28</f>
        <v>0.15426730486008836</v>
      </c>
      <c r="G28" s="84">
        <f t="shared" si="0"/>
        <v>1.1347528102729267E-2</v>
      </c>
      <c r="H28" s="84">
        <f t="shared" si="1"/>
        <v>0.10967212246411356</v>
      </c>
      <c r="I28" s="59">
        <f t="shared" si="2"/>
        <v>4141</v>
      </c>
      <c r="J28" s="86">
        <f t="shared" si="4"/>
        <v>1.2944184650778965E-2</v>
      </c>
      <c r="K28" s="58">
        <f t="shared" si="3"/>
        <v>365</v>
      </c>
      <c r="L28" s="19"/>
      <c r="M28" s="6"/>
      <c r="N28" s="47"/>
      <c r="P28" s="6"/>
      <c r="Q28" s="15"/>
      <c r="U28" s="5"/>
      <c r="V28" s="47"/>
      <c r="AC28" s="38"/>
    </row>
    <row r="29" spans="1:38">
      <c r="A29" s="99">
        <v>28</v>
      </c>
      <c r="B29" s="100" t="s">
        <v>120</v>
      </c>
      <c r="C29" s="58">
        <v>12820</v>
      </c>
      <c r="D29" s="58">
        <v>14190</v>
      </c>
      <c r="E29" s="124">
        <v>14204</v>
      </c>
      <c r="F29" s="126">
        <f>E29/'4a_İl'!E29</f>
        <v>0.29656540348679405</v>
      </c>
      <c r="G29" s="84">
        <f t="shared" si="0"/>
        <v>3.8468767553203301E-3</v>
      </c>
      <c r="H29" s="84">
        <f t="shared" si="1"/>
        <v>0.10795631825273011</v>
      </c>
      <c r="I29" s="59">
        <f t="shared" si="2"/>
        <v>1384</v>
      </c>
      <c r="J29" s="86">
        <f t="shared" si="4"/>
        <v>4.3261897021680965E-3</v>
      </c>
      <c r="K29" s="58">
        <f t="shared" si="3"/>
        <v>14</v>
      </c>
      <c r="L29" s="19"/>
      <c r="M29" s="6"/>
      <c r="N29" s="47"/>
      <c r="P29" s="6"/>
      <c r="Q29" s="15"/>
      <c r="U29" s="6"/>
      <c r="V29" s="47"/>
      <c r="AC29" s="38"/>
    </row>
    <row r="30" spans="1:38">
      <c r="A30" s="99">
        <v>29</v>
      </c>
      <c r="B30" s="100" t="s">
        <v>121</v>
      </c>
      <c r="C30" s="58">
        <v>2332</v>
      </c>
      <c r="D30" s="58">
        <v>2812</v>
      </c>
      <c r="E30" s="124">
        <v>2814</v>
      </c>
      <c r="F30" s="126">
        <f>E30/'4a_İl'!E30</f>
        <v>0.199985786369128</v>
      </c>
      <c r="G30" s="84">
        <f t="shared" si="0"/>
        <v>7.6211709303515974E-4</v>
      </c>
      <c r="H30" s="84">
        <f t="shared" si="1"/>
        <v>0.20668953687821612</v>
      </c>
      <c r="I30" s="59">
        <f t="shared" si="2"/>
        <v>482</v>
      </c>
      <c r="J30" s="86">
        <f t="shared" si="4"/>
        <v>1.5066643326914902E-3</v>
      </c>
      <c r="K30" s="58">
        <f t="shared" si="3"/>
        <v>2</v>
      </c>
      <c r="L30" s="19"/>
      <c r="M30" s="6"/>
      <c r="N30" s="47"/>
      <c r="P30" s="6"/>
      <c r="Q30" s="15"/>
      <c r="U30" s="5"/>
      <c r="V30" s="47"/>
      <c r="AC30" s="38"/>
    </row>
    <row r="31" spans="1:38">
      <c r="A31" s="99">
        <v>30</v>
      </c>
      <c r="B31" s="100" t="s">
        <v>122</v>
      </c>
      <c r="C31" s="58">
        <v>1754</v>
      </c>
      <c r="D31" s="58">
        <v>2405</v>
      </c>
      <c r="E31" s="124">
        <v>2574</v>
      </c>
      <c r="F31" s="126">
        <f>E31/'4a_İl'!E31</f>
        <v>0.19291014014839242</v>
      </c>
      <c r="G31" s="84">
        <f t="shared" si="0"/>
        <v>6.9711776740316318E-4</v>
      </c>
      <c r="H31" s="84">
        <f t="shared" si="1"/>
        <v>0.46750285062713798</v>
      </c>
      <c r="I31" s="59">
        <f t="shared" si="2"/>
        <v>820</v>
      </c>
      <c r="J31" s="86">
        <f t="shared" si="4"/>
        <v>2.5632048813423692E-3</v>
      </c>
      <c r="K31" s="58">
        <f t="shared" si="3"/>
        <v>169</v>
      </c>
      <c r="L31" s="19"/>
      <c r="M31" s="6"/>
      <c r="N31" s="47"/>
      <c r="P31" s="5"/>
      <c r="Q31" s="15"/>
      <c r="U31" s="6"/>
      <c r="V31" s="47"/>
      <c r="AC31" s="38"/>
    </row>
    <row r="32" spans="1:38">
      <c r="A32" s="99">
        <v>31</v>
      </c>
      <c r="B32" s="100" t="s">
        <v>123</v>
      </c>
      <c r="C32" s="58">
        <v>27381</v>
      </c>
      <c r="D32" s="58">
        <v>30260</v>
      </c>
      <c r="E32" s="124">
        <v>30758</v>
      </c>
      <c r="F32" s="126">
        <f>E32/'4a_İl'!E32</f>
        <v>0.20031260175838489</v>
      </c>
      <c r="G32" s="84">
        <f t="shared" si="0"/>
        <v>8.3302052407872931E-3</v>
      </c>
      <c r="H32" s="84">
        <f t="shared" si="1"/>
        <v>0.12333369855008948</v>
      </c>
      <c r="I32" s="59">
        <f t="shared" si="2"/>
        <v>3377</v>
      </c>
      <c r="J32" s="86">
        <f t="shared" si="4"/>
        <v>1.055602790767461E-2</v>
      </c>
      <c r="K32" s="58">
        <f t="shared" si="3"/>
        <v>498</v>
      </c>
      <c r="L32" s="19"/>
      <c r="M32" s="6"/>
      <c r="N32" s="47"/>
      <c r="P32" s="6"/>
      <c r="Q32" s="15"/>
      <c r="U32" s="5"/>
      <c r="V32" s="47"/>
      <c r="AC32" s="38"/>
    </row>
    <row r="33" spans="1:30">
      <c r="A33" s="99">
        <v>32</v>
      </c>
      <c r="B33" s="100" t="s">
        <v>124</v>
      </c>
      <c r="C33" s="58">
        <v>12798</v>
      </c>
      <c r="D33" s="58">
        <v>15100</v>
      </c>
      <c r="E33" s="124">
        <v>15124</v>
      </c>
      <c r="F33" s="126">
        <f>E33/'4a_İl'!E33</f>
        <v>0.26472493042306278</v>
      </c>
      <c r="G33" s="84">
        <f t="shared" si="0"/>
        <v>4.0960408369096505E-3</v>
      </c>
      <c r="H33" s="84">
        <f t="shared" si="1"/>
        <v>0.18174714799187372</v>
      </c>
      <c r="I33" s="59">
        <f t="shared" si="2"/>
        <v>2326</v>
      </c>
      <c r="J33" s="86">
        <f t="shared" si="4"/>
        <v>7.2707494561004274E-3</v>
      </c>
      <c r="K33" s="58">
        <f t="shared" si="3"/>
        <v>24</v>
      </c>
      <c r="L33" s="19"/>
      <c r="M33" s="6"/>
      <c r="N33" s="47"/>
      <c r="P33" s="6"/>
      <c r="Q33" s="15"/>
      <c r="U33" s="6"/>
      <c r="V33" s="11"/>
      <c r="AC33" s="6"/>
      <c r="AD33" s="11"/>
    </row>
    <row r="34" spans="1:30">
      <c r="A34" s="99">
        <v>33</v>
      </c>
      <c r="B34" s="100" t="s">
        <v>125</v>
      </c>
      <c r="C34" s="58">
        <v>48687</v>
      </c>
      <c r="D34" s="58">
        <v>52488</v>
      </c>
      <c r="E34" s="124">
        <v>53155</v>
      </c>
      <c r="F34" s="126">
        <f>E34/'4a_İl'!E34</f>
        <v>0.23487174955261472</v>
      </c>
      <c r="G34" s="84">
        <f t="shared" ref="G34:G65" si="5">E34/$E$83</f>
        <v>1.4395996474869907E-2</v>
      </c>
      <c r="H34" s="84">
        <f t="shared" ref="H34:H65" si="6">(E34-C34)/C34</f>
        <v>9.1769876969211489E-2</v>
      </c>
      <c r="I34" s="59">
        <f t="shared" ref="I34:I65" si="7">E34-C34</f>
        <v>4468</v>
      </c>
      <c r="J34" s="86">
        <f t="shared" si="4"/>
        <v>1.3966340743704519E-2</v>
      </c>
      <c r="K34" s="58">
        <f t="shared" ref="K34:K66" si="8">E34-D34</f>
        <v>667</v>
      </c>
      <c r="L34" s="19"/>
      <c r="M34" s="6"/>
      <c r="N34" s="47"/>
      <c r="P34" s="6"/>
      <c r="Q34" s="15"/>
      <c r="U34" s="6"/>
      <c r="V34" s="11"/>
    </row>
    <row r="35" spans="1:30">
      <c r="A35" s="99">
        <v>34</v>
      </c>
      <c r="B35" s="100" t="s">
        <v>126</v>
      </c>
      <c r="C35" s="58">
        <v>1169696</v>
      </c>
      <c r="D35" s="58">
        <v>1233304</v>
      </c>
      <c r="E35" s="124">
        <v>1231289</v>
      </c>
      <c r="F35" s="126">
        <f>E35/'4a_İl'!E35</f>
        <v>0.30575063656197432</v>
      </c>
      <c r="G35" s="84">
        <f t="shared" si="5"/>
        <v>0.33347064440873092</v>
      </c>
      <c r="H35" s="84">
        <f t="shared" si="6"/>
        <v>5.2657271632971299E-2</v>
      </c>
      <c r="I35" s="59">
        <f t="shared" si="7"/>
        <v>61593</v>
      </c>
      <c r="J35" s="86">
        <f t="shared" si="4"/>
        <v>0.19253107104453726</v>
      </c>
      <c r="K35" s="58">
        <f t="shared" si="8"/>
        <v>-2015</v>
      </c>
      <c r="L35" s="19"/>
      <c r="M35" s="6"/>
      <c r="N35" s="47"/>
      <c r="P35" s="6"/>
      <c r="Q35" s="15"/>
      <c r="U35" s="10"/>
    </row>
    <row r="36" spans="1:30">
      <c r="A36" s="99">
        <v>35</v>
      </c>
      <c r="B36" s="100" t="s">
        <v>127</v>
      </c>
      <c r="C36" s="58">
        <v>249642</v>
      </c>
      <c r="D36" s="58">
        <v>262548</v>
      </c>
      <c r="E36" s="124">
        <v>264063</v>
      </c>
      <c r="F36" s="126">
        <f>E36/'4a_İl'!E36</f>
        <v>0.31147401758700616</v>
      </c>
      <c r="G36" s="84">
        <f t="shared" si="5"/>
        <v>7.1516320518174623E-2</v>
      </c>
      <c r="H36" s="84">
        <f t="shared" si="6"/>
        <v>5.7766721945826424E-2</v>
      </c>
      <c r="I36" s="59">
        <f t="shared" si="7"/>
        <v>14421</v>
      </c>
      <c r="J36" s="86">
        <f t="shared" si="4"/>
        <v>4.5078021455900376E-2</v>
      </c>
      <c r="K36" s="58">
        <f t="shared" si="8"/>
        <v>1515</v>
      </c>
      <c r="L36" s="19"/>
      <c r="M36" s="6"/>
      <c r="N36" s="47"/>
      <c r="P36" s="5"/>
      <c r="Q36" s="15"/>
    </row>
    <row r="37" spans="1:30">
      <c r="A37" s="99">
        <v>36</v>
      </c>
      <c r="B37" s="100" t="s">
        <v>128</v>
      </c>
      <c r="C37" s="58">
        <v>3515</v>
      </c>
      <c r="D37" s="58">
        <v>3943</v>
      </c>
      <c r="E37" s="124">
        <v>4100</v>
      </c>
      <c r="F37" s="126">
        <f>E37/'4a_İl'!E37</f>
        <v>0.18728302576283573</v>
      </c>
      <c r="G37" s="84">
        <f t="shared" si="5"/>
        <v>1.1104051462132746E-3</v>
      </c>
      <c r="H37" s="84">
        <f t="shared" si="6"/>
        <v>0.16642958748221906</v>
      </c>
      <c r="I37" s="59">
        <f t="shared" si="7"/>
        <v>585</v>
      </c>
      <c r="J37" s="86">
        <f t="shared" si="4"/>
        <v>1.8286278726649828E-3</v>
      </c>
      <c r="K37" s="58">
        <f t="shared" si="8"/>
        <v>157</v>
      </c>
      <c r="L37" s="19"/>
      <c r="M37" s="6"/>
      <c r="N37" s="47"/>
      <c r="P37" s="5"/>
      <c r="Q37" s="15"/>
    </row>
    <row r="38" spans="1:30">
      <c r="A38" s="99">
        <v>37</v>
      </c>
      <c r="B38" s="100" t="s">
        <v>129</v>
      </c>
      <c r="C38" s="58">
        <v>9369</v>
      </c>
      <c r="D38" s="58">
        <v>10304</v>
      </c>
      <c r="E38" s="124">
        <v>10454</v>
      </c>
      <c r="F38" s="126">
        <f>E38/'4a_İl'!E38</f>
        <v>0.22596891684499493</v>
      </c>
      <c r="G38" s="84">
        <f t="shared" si="5"/>
        <v>2.8312622923203838E-3</v>
      </c>
      <c r="H38" s="84">
        <f t="shared" si="6"/>
        <v>0.11580745010139823</v>
      </c>
      <c r="I38" s="59">
        <f t="shared" si="7"/>
        <v>1085</v>
      </c>
      <c r="J38" s="86">
        <f t="shared" si="4"/>
        <v>3.3915576783615496E-3</v>
      </c>
      <c r="K38" s="58">
        <f t="shared" si="8"/>
        <v>150</v>
      </c>
      <c r="L38" s="19"/>
      <c r="M38" s="6"/>
      <c r="N38" s="47"/>
      <c r="P38" s="6"/>
      <c r="Q38" s="15"/>
    </row>
    <row r="39" spans="1:30">
      <c r="A39" s="99">
        <v>38</v>
      </c>
      <c r="B39" s="100" t="s">
        <v>130</v>
      </c>
      <c r="C39" s="58">
        <v>37691</v>
      </c>
      <c r="D39" s="58">
        <v>41912</v>
      </c>
      <c r="E39" s="124">
        <v>42317</v>
      </c>
      <c r="F39" s="126">
        <f>E39/'4a_İl'!E39</f>
        <v>0.19034788632294863</v>
      </c>
      <c r="G39" s="84">
        <f t="shared" si="5"/>
        <v>1.1460735261538329E-2</v>
      </c>
      <c r="H39" s="84">
        <f t="shared" si="6"/>
        <v>0.12273487039346263</v>
      </c>
      <c r="I39" s="59">
        <f t="shared" si="7"/>
        <v>4626</v>
      </c>
      <c r="J39" s="86">
        <f t="shared" si="4"/>
        <v>1.4460226562304633E-2</v>
      </c>
      <c r="K39" s="58">
        <f t="shared" si="8"/>
        <v>405</v>
      </c>
      <c r="L39" s="19"/>
      <c r="M39" s="6"/>
      <c r="N39" s="47"/>
      <c r="P39" s="6"/>
      <c r="Q39" s="15"/>
    </row>
    <row r="40" spans="1:30">
      <c r="A40" s="99">
        <v>39</v>
      </c>
      <c r="B40" s="100" t="s">
        <v>131</v>
      </c>
      <c r="C40" s="58">
        <v>17696</v>
      </c>
      <c r="D40" s="58">
        <v>19411</v>
      </c>
      <c r="E40" s="124">
        <v>19498</v>
      </c>
      <c r="F40" s="126">
        <f>E40/'4a_İl'!E40</f>
        <v>0.31078948626807146</v>
      </c>
      <c r="G40" s="84">
        <f t="shared" si="5"/>
        <v>5.280653546552788E-3</v>
      </c>
      <c r="H40" s="84">
        <f t="shared" si="6"/>
        <v>0.10183092224231464</v>
      </c>
      <c r="I40" s="59">
        <f t="shared" si="7"/>
        <v>1802</v>
      </c>
      <c r="J40" s="86">
        <f t="shared" si="4"/>
        <v>5.6327990197304256E-3</v>
      </c>
      <c r="K40" s="58">
        <f t="shared" si="8"/>
        <v>87</v>
      </c>
      <c r="L40" s="19"/>
      <c r="M40" s="6"/>
    </row>
    <row r="41" spans="1:30">
      <c r="A41" s="99">
        <v>40</v>
      </c>
      <c r="B41" s="100" t="s">
        <v>132</v>
      </c>
      <c r="C41" s="58">
        <v>3989</v>
      </c>
      <c r="D41" s="58">
        <v>4562</v>
      </c>
      <c r="E41" s="124">
        <v>4552</v>
      </c>
      <c r="F41" s="126">
        <f>E41/'4a_İl'!E41</f>
        <v>0.18453056591535594</v>
      </c>
      <c r="G41" s="84">
        <f t="shared" si="5"/>
        <v>1.2328205428202015E-3</v>
      </c>
      <c r="H41" s="84">
        <f t="shared" si="6"/>
        <v>0.14113812985710705</v>
      </c>
      <c r="I41" s="59">
        <f t="shared" si="7"/>
        <v>563</v>
      </c>
      <c r="J41" s="86">
        <f t="shared" si="4"/>
        <v>1.759858961214334E-3</v>
      </c>
      <c r="K41" s="58">
        <f t="shared" si="8"/>
        <v>-10</v>
      </c>
      <c r="L41" s="19"/>
      <c r="M41" s="6"/>
    </row>
    <row r="42" spans="1:30">
      <c r="A42" s="99">
        <v>41</v>
      </c>
      <c r="B42" s="100" t="s">
        <v>133</v>
      </c>
      <c r="C42" s="58">
        <v>97262</v>
      </c>
      <c r="D42" s="58">
        <v>107875</v>
      </c>
      <c r="E42" s="124">
        <v>108712</v>
      </c>
      <c r="F42" s="126">
        <f>E42/'4a_İl'!E42</f>
        <v>0.23558169470075543</v>
      </c>
      <c r="G42" s="84">
        <f t="shared" si="5"/>
        <v>2.9442527867106712E-2</v>
      </c>
      <c r="H42" s="84">
        <f t="shared" si="6"/>
        <v>0.11772326293927741</v>
      </c>
      <c r="I42" s="59">
        <f t="shared" si="7"/>
        <v>11450</v>
      </c>
      <c r="J42" s="86">
        <f t="shared" si="4"/>
        <v>3.5791092550451375E-2</v>
      </c>
      <c r="K42" s="58">
        <f t="shared" si="8"/>
        <v>837</v>
      </c>
      <c r="L42" s="19"/>
      <c r="M42" s="6"/>
    </row>
    <row r="43" spans="1:30">
      <c r="A43" s="99">
        <v>42</v>
      </c>
      <c r="B43" s="100" t="s">
        <v>134</v>
      </c>
      <c r="C43" s="58">
        <v>45025</v>
      </c>
      <c r="D43" s="58">
        <v>50593</v>
      </c>
      <c r="E43" s="124">
        <v>51634</v>
      </c>
      <c r="F43" s="126">
        <f>E43/'4a_İl'!E43</f>
        <v>0.17520868680013574</v>
      </c>
      <c r="G43" s="84">
        <f t="shared" si="5"/>
        <v>1.3984063248677129E-2</v>
      </c>
      <c r="H43" s="84">
        <f t="shared" si="6"/>
        <v>0.14678511937812327</v>
      </c>
      <c r="I43" s="59">
        <f t="shared" si="7"/>
        <v>6609</v>
      </c>
      <c r="J43" s="86">
        <f t="shared" si="4"/>
        <v>2.0658806171697217E-2</v>
      </c>
      <c r="K43" s="58">
        <f t="shared" si="8"/>
        <v>1041</v>
      </c>
      <c r="L43" s="19"/>
      <c r="M43" s="6"/>
    </row>
    <row r="44" spans="1:30">
      <c r="A44" s="99">
        <v>43</v>
      </c>
      <c r="B44" s="100" t="s">
        <v>135</v>
      </c>
      <c r="C44" s="58">
        <v>15387</v>
      </c>
      <c r="D44" s="58">
        <v>16586</v>
      </c>
      <c r="E44" s="124">
        <v>16749</v>
      </c>
      <c r="F44" s="126">
        <f>E44/'4a_İl'!E44</f>
        <v>0.20491081259634442</v>
      </c>
      <c r="G44" s="84">
        <f t="shared" si="5"/>
        <v>4.5361404375429603E-3</v>
      </c>
      <c r="H44" s="84">
        <f t="shared" si="6"/>
        <v>8.8516279976603621E-2</v>
      </c>
      <c r="I44" s="59">
        <f t="shared" si="7"/>
        <v>1362</v>
      </c>
      <c r="J44" s="86">
        <f t="shared" si="4"/>
        <v>4.2574207907174477E-3</v>
      </c>
      <c r="K44" s="58">
        <f t="shared" si="8"/>
        <v>163</v>
      </c>
      <c r="L44" s="19"/>
      <c r="M44" s="6"/>
    </row>
    <row r="45" spans="1:30">
      <c r="A45" s="99">
        <v>44</v>
      </c>
      <c r="B45" s="100" t="s">
        <v>136</v>
      </c>
      <c r="C45" s="58">
        <v>16873</v>
      </c>
      <c r="D45" s="58">
        <v>19278</v>
      </c>
      <c r="E45" s="124">
        <v>19365</v>
      </c>
      <c r="F45" s="126">
        <f>E45/'4a_İl'!E45</f>
        <v>0.20641028374085996</v>
      </c>
      <c r="G45" s="84">
        <f t="shared" si="5"/>
        <v>5.2446330869317234E-3</v>
      </c>
      <c r="H45" s="84">
        <f t="shared" si="6"/>
        <v>0.14769157826112725</v>
      </c>
      <c r="I45" s="59">
        <f t="shared" si="7"/>
        <v>2492</v>
      </c>
      <c r="J45" s="86">
        <f t="shared" si="4"/>
        <v>7.7896421515916874E-3</v>
      </c>
      <c r="K45" s="58">
        <f t="shared" si="8"/>
        <v>87</v>
      </c>
      <c r="L45" s="19"/>
      <c r="M45" s="6"/>
    </row>
    <row r="46" spans="1:30">
      <c r="A46" s="99">
        <v>45</v>
      </c>
      <c r="B46" s="100" t="s">
        <v>137</v>
      </c>
      <c r="C46" s="58">
        <v>51569</v>
      </c>
      <c r="D46" s="58">
        <v>55884</v>
      </c>
      <c r="E46" s="124">
        <v>56870</v>
      </c>
      <c r="F46" s="126">
        <f>E46/'4a_İl'!E46</f>
        <v>0.25505902192242835</v>
      </c>
      <c r="G46" s="84">
        <f t="shared" si="5"/>
        <v>1.5402131869548519E-2</v>
      </c>
      <c r="H46" s="84">
        <f t="shared" si="6"/>
        <v>0.10279431441369816</v>
      </c>
      <c r="I46" s="59">
        <f t="shared" si="7"/>
        <v>5301</v>
      </c>
      <c r="J46" s="86">
        <f t="shared" si="4"/>
        <v>1.6570181799994997E-2</v>
      </c>
      <c r="K46" s="58">
        <f t="shared" si="8"/>
        <v>986</v>
      </c>
      <c r="L46" s="19"/>
      <c r="M46" s="6"/>
    </row>
    <row r="47" spans="1:30">
      <c r="A47" s="99">
        <v>46</v>
      </c>
      <c r="B47" s="100" t="s">
        <v>138</v>
      </c>
      <c r="C47" s="58">
        <v>18327</v>
      </c>
      <c r="D47" s="58">
        <v>21479</v>
      </c>
      <c r="E47" s="124">
        <v>21545</v>
      </c>
      <c r="F47" s="126">
        <f>E47/'4a_İl'!E47</f>
        <v>0.15894503873109553</v>
      </c>
      <c r="G47" s="84">
        <f t="shared" si="5"/>
        <v>5.8350436280890251E-3</v>
      </c>
      <c r="H47" s="84">
        <f t="shared" si="6"/>
        <v>0.17558793037594805</v>
      </c>
      <c r="I47" s="59">
        <f t="shared" si="7"/>
        <v>3218</v>
      </c>
      <c r="J47" s="86">
        <f t="shared" si="4"/>
        <v>1.0059016229463102E-2</v>
      </c>
      <c r="K47" s="58">
        <f t="shared" si="8"/>
        <v>66</v>
      </c>
      <c r="L47" s="19"/>
      <c r="M47" s="6"/>
    </row>
    <row r="48" spans="1:30">
      <c r="A48" s="99">
        <v>47</v>
      </c>
      <c r="B48" s="100" t="s">
        <v>139</v>
      </c>
      <c r="C48" s="58">
        <v>5612</v>
      </c>
      <c r="D48" s="58">
        <v>7133</v>
      </c>
      <c r="E48" s="124">
        <v>7139</v>
      </c>
      <c r="F48" s="126">
        <f>E48/'4a_İl'!E48</f>
        <v>0.11605299520442168</v>
      </c>
      <c r="G48" s="84">
        <f t="shared" si="5"/>
        <v>1.9334591070284313E-3</v>
      </c>
      <c r="H48" s="84">
        <f t="shared" si="6"/>
        <v>0.27209550962223805</v>
      </c>
      <c r="I48" s="59">
        <f t="shared" si="7"/>
        <v>1527</v>
      </c>
      <c r="J48" s="86">
        <f t="shared" si="4"/>
        <v>4.7731876265973139E-3</v>
      </c>
      <c r="K48" s="58">
        <f t="shared" si="8"/>
        <v>6</v>
      </c>
      <c r="L48" s="19"/>
      <c r="N48" s="47"/>
      <c r="P48" s="6"/>
      <c r="Q48" s="15"/>
    </row>
    <row r="49" spans="1:17">
      <c r="A49" s="99">
        <v>48</v>
      </c>
      <c r="B49" s="100" t="s">
        <v>140</v>
      </c>
      <c r="C49" s="58">
        <v>51277</v>
      </c>
      <c r="D49" s="58">
        <v>50779</v>
      </c>
      <c r="E49" s="124">
        <v>57833</v>
      </c>
      <c r="F49" s="126">
        <f>E49/'4a_İl'!E49</f>
        <v>0.26709494471795536</v>
      </c>
      <c r="G49" s="84">
        <f t="shared" si="5"/>
        <v>1.5662941663646908E-2</v>
      </c>
      <c r="H49" s="84">
        <f t="shared" si="6"/>
        <v>0.12785459367747723</v>
      </c>
      <c r="I49" s="59">
        <f t="shared" si="7"/>
        <v>6556</v>
      </c>
      <c r="J49" s="86">
        <f t="shared" si="4"/>
        <v>2.0493135612293382E-2</v>
      </c>
      <c r="K49" s="58">
        <f t="shared" si="8"/>
        <v>7054</v>
      </c>
      <c r="L49" s="19"/>
      <c r="N49" s="47"/>
      <c r="P49" s="6"/>
      <c r="Q49" s="15"/>
    </row>
    <row r="50" spans="1:17">
      <c r="A50" s="99">
        <v>49</v>
      </c>
      <c r="B50" s="100" t="s">
        <v>141</v>
      </c>
      <c r="C50" s="58">
        <v>2513</v>
      </c>
      <c r="D50" s="58">
        <v>2864</v>
      </c>
      <c r="E50" s="124">
        <v>2901</v>
      </c>
      <c r="F50" s="126">
        <f>E50/'4a_İl'!E50</f>
        <v>0.14460894272468969</v>
      </c>
      <c r="G50" s="84">
        <f t="shared" si="5"/>
        <v>7.8567934857675856E-4</v>
      </c>
      <c r="H50" s="84">
        <f t="shared" si="6"/>
        <v>0.15439713489852766</v>
      </c>
      <c r="I50" s="59">
        <f t="shared" si="7"/>
        <v>388</v>
      </c>
      <c r="J50" s="86">
        <f t="shared" si="4"/>
        <v>1.2128335292205356E-3</v>
      </c>
      <c r="K50" s="58">
        <f t="shared" si="8"/>
        <v>37</v>
      </c>
      <c r="L50" s="19"/>
      <c r="N50" s="47"/>
      <c r="P50" s="6"/>
      <c r="Q50" s="15"/>
    </row>
    <row r="51" spans="1:17">
      <c r="A51" s="99">
        <v>50</v>
      </c>
      <c r="B51" s="100" t="s">
        <v>142</v>
      </c>
      <c r="C51" s="58">
        <v>7381</v>
      </c>
      <c r="D51" s="58">
        <v>8393</v>
      </c>
      <c r="E51" s="124">
        <v>8527</v>
      </c>
      <c r="F51" s="126">
        <f>E51/'4a_İl'!E51</f>
        <v>0.21081388449367089</v>
      </c>
      <c r="G51" s="84">
        <f t="shared" si="5"/>
        <v>2.3093718736001446E-3</v>
      </c>
      <c r="H51" s="84">
        <f t="shared" si="6"/>
        <v>0.15526351442893918</v>
      </c>
      <c r="I51" s="59">
        <f t="shared" si="7"/>
        <v>1146</v>
      </c>
      <c r="J51" s="86">
        <f t="shared" si="4"/>
        <v>3.5822351146565304E-3</v>
      </c>
      <c r="K51" s="58">
        <f t="shared" si="8"/>
        <v>134</v>
      </c>
      <c r="L51" s="19"/>
      <c r="N51" s="47"/>
      <c r="P51" s="6"/>
      <c r="Q51" s="15"/>
    </row>
    <row r="52" spans="1:17">
      <c r="A52" s="99">
        <v>51</v>
      </c>
      <c r="B52" s="100" t="s">
        <v>143</v>
      </c>
      <c r="C52" s="58">
        <v>6210</v>
      </c>
      <c r="D52" s="58">
        <v>7311</v>
      </c>
      <c r="E52" s="124">
        <v>7201</v>
      </c>
      <c r="F52" s="126">
        <f>E52/'4a_İl'!E52</f>
        <v>0.18925098554533509</v>
      </c>
      <c r="G52" s="84">
        <f t="shared" si="5"/>
        <v>1.9502505994833637E-3</v>
      </c>
      <c r="H52" s="84">
        <f t="shared" si="6"/>
        <v>0.15958132045088566</v>
      </c>
      <c r="I52" s="59">
        <f t="shared" si="7"/>
        <v>991</v>
      </c>
      <c r="J52" s="86">
        <f t="shared" si="4"/>
        <v>3.0977268748905947E-3</v>
      </c>
      <c r="K52" s="58">
        <f t="shared" si="8"/>
        <v>-110</v>
      </c>
      <c r="L52" s="19"/>
      <c r="N52" s="47"/>
      <c r="P52" s="6"/>
      <c r="Q52" s="15"/>
    </row>
    <row r="53" spans="1:17">
      <c r="A53" s="99">
        <v>52</v>
      </c>
      <c r="B53" s="100" t="s">
        <v>144</v>
      </c>
      <c r="C53" s="58">
        <v>20503</v>
      </c>
      <c r="D53" s="58">
        <v>22684</v>
      </c>
      <c r="E53" s="124">
        <v>22384</v>
      </c>
      <c r="F53" s="126">
        <f>E53/'4a_İl'!E53</f>
        <v>0.29661432452130126</v>
      </c>
      <c r="G53" s="84">
        <f t="shared" si="5"/>
        <v>6.0622704372775464E-3</v>
      </c>
      <c r="H53" s="84">
        <f t="shared" si="6"/>
        <v>9.1742671804126222E-2</v>
      </c>
      <c r="I53" s="59">
        <f t="shared" si="7"/>
        <v>1881</v>
      </c>
      <c r="J53" s="86">
        <f t="shared" si="4"/>
        <v>5.8797419290304836E-3</v>
      </c>
      <c r="K53" s="58">
        <f t="shared" si="8"/>
        <v>-300</v>
      </c>
      <c r="L53" s="19"/>
      <c r="N53" s="47"/>
      <c r="P53" s="6"/>
      <c r="Q53" s="15"/>
    </row>
    <row r="54" spans="1:17">
      <c r="A54" s="99">
        <v>53</v>
      </c>
      <c r="B54" s="100" t="s">
        <v>145</v>
      </c>
      <c r="C54" s="58">
        <v>9217</v>
      </c>
      <c r="D54" s="58">
        <v>10759</v>
      </c>
      <c r="E54" s="124">
        <v>11238</v>
      </c>
      <c r="F54" s="126">
        <f>E54/'4a_İl'!E54</f>
        <v>0.2122620126926564</v>
      </c>
      <c r="G54" s="84">
        <f t="shared" si="5"/>
        <v>3.0435934227182391E-3</v>
      </c>
      <c r="H54" s="84">
        <f t="shared" si="6"/>
        <v>0.21926874254095693</v>
      </c>
      <c r="I54" s="59">
        <f t="shared" si="7"/>
        <v>2021</v>
      </c>
      <c r="J54" s="86">
        <f t="shared" si="4"/>
        <v>6.317362274625522E-3</v>
      </c>
      <c r="K54" s="58">
        <f t="shared" si="8"/>
        <v>479</v>
      </c>
      <c r="L54" s="19"/>
      <c r="N54" s="47"/>
      <c r="P54" s="6"/>
      <c r="Q54" s="15"/>
    </row>
    <row r="55" spans="1:17">
      <c r="A55" s="99">
        <v>54</v>
      </c>
      <c r="B55" s="100" t="s">
        <v>146</v>
      </c>
      <c r="C55" s="58">
        <v>38058</v>
      </c>
      <c r="D55" s="58">
        <v>43094</v>
      </c>
      <c r="E55" s="124">
        <v>43303</v>
      </c>
      <c r="F55" s="126">
        <f>E55/'4a_İl'!E55</f>
        <v>0.25852846004131391</v>
      </c>
      <c r="G55" s="84">
        <f t="shared" si="5"/>
        <v>1.1727774157676448E-2</v>
      </c>
      <c r="H55" s="84">
        <f t="shared" si="6"/>
        <v>0.137815965105891</v>
      </c>
      <c r="I55" s="59">
        <f t="shared" si="7"/>
        <v>5245</v>
      </c>
      <c r="J55" s="86">
        <f t="shared" si="4"/>
        <v>1.6395133661756982E-2</v>
      </c>
      <c r="K55" s="58">
        <f t="shared" si="8"/>
        <v>209</v>
      </c>
      <c r="L55" s="19"/>
      <c r="N55" s="47"/>
      <c r="P55" s="6"/>
      <c r="Q55" s="15"/>
    </row>
    <row r="56" spans="1:17">
      <c r="A56" s="99">
        <v>55</v>
      </c>
      <c r="B56" s="100" t="s">
        <v>147</v>
      </c>
      <c r="C56" s="58">
        <v>38035</v>
      </c>
      <c r="D56" s="58">
        <v>42639</v>
      </c>
      <c r="E56" s="124">
        <v>42830</v>
      </c>
      <c r="F56" s="126">
        <f>E56/'4a_İl'!E56</f>
        <v>0.27570003218538786</v>
      </c>
      <c r="G56" s="84">
        <f t="shared" si="5"/>
        <v>1.1599671320076721E-2</v>
      </c>
      <c r="H56" s="84">
        <f t="shared" si="6"/>
        <v>0.12606809517549625</v>
      </c>
      <c r="I56" s="59">
        <f t="shared" si="7"/>
        <v>4795</v>
      </c>
      <c r="J56" s="86">
        <f t="shared" si="4"/>
        <v>1.4988496836630073E-2</v>
      </c>
      <c r="K56" s="58">
        <f t="shared" si="8"/>
        <v>191</v>
      </c>
      <c r="L56" s="19"/>
      <c r="N56" s="47"/>
      <c r="P56" s="6"/>
      <c r="Q56" s="15"/>
    </row>
    <row r="57" spans="1:17">
      <c r="A57" s="99">
        <v>56</v>
      </c>
      <c r="B57" s="100" t="s">
        <v>148</v>
      </c>
      <c r="C57" s="58">
        <v>1897</v>
      </c>
      <c r="D57" s="58">
        <v>2223</v>
      </c>
      <c r="E57" s="124">
        <v>2225</v>
      </c>
      <c r="F57" s="126">
        <f>E57/'4a_İl'!E57</f>
        <v>0.10786309870079504</v>
      </c>
      <c r="G57" s="84">
        <f t="shared" si="5"/>
        <v>6.0259791471330149E-4</v>
      </c>
      <c r="H57" s="84">
        <f t="shared" si="6"/>
        <v>0.17290458618871904</v>
      </c>
      <c r="I57" s="59">
        <f t="shared" si="7"/>
        <v>328</v>
      </c>
      <c r="J57" s="86">
        <f t="shared" si="4"/>
        <v>1.0252819525369476E-3</v>
      </c>
      <c r="K57" s="58">
        <f t="shared" si="8"/>
        <v>2</v>
      </c>
      <c r="L57" s="19"/>
      <c r="N57" s="47"/>
      <c r="P57" s="6"/>
      <c r="Q57" s="15"/>
    </row>
    <row r="58" spans="1:17">
      <c r="A58" s="99">
        <v>57</v>
      </c>
      <c r="B58" s="100" t="s">
        <v>149</v>
      </c>
      <c r="C58" s="58">
        <v>6502</v>
      </c>
      <c r="D58" s="58">
        <v>6999</v>
      </c>
      <c r="E58" s="124">
        <v>7022</v>
      </c>
      <c r="F58" s="126">
        <f>E58/'4a_İl'!E58</f>
        <v>0.30005982394667124</v>
      </c>
      <c r="G58" s="84">
        <f t="shared" si="5"/>
        <v>1.901771935782833E-3</v>
      </c>
      <c r="H58" s="84">
        <f t="shared" si="6"/>
        <v>7.9975392187019378E-2</v>
      </c>
      <c r="I58" s="59">
        <f t="shared" si="7"/>
        <v>520</v>
      </c>
      <c r="J58" s="86">
        <f t="shared" si="4"/>
        <v>1.6254469979244293E-3</v>
      </c>
      <c r="K58" s="58">
        <f t="shared" si="8"/>
        <v>23</v>
      </c>
      <c r="L58" s="19"/>
      <c r="N58" s="47"/>
      <c r="P58" s="6"/>
      <c r="Q58" s="15"/>
    </row>
    <row r="59" spans="1:17">
      <c r="A59" s="99">
        <v>58</v>
      </c>
      <c r="B59" s="100" t="s">
        <v>150</v>
      </c>
      <c r="C59" s="58">
        <v>10949</v>
      </c>
      <c r="D59" s="58">
        <v>12663</v>
      </c>
      <c r="E59" s="124">
        <v>13103</v>
      </c>
      <c r="F59" s="126">
        <f>E59/'4a_İl'!E59</f>
        <v>0.17261003016690599</v>
      </c>
      <c r="G59" s="84">
        <f t="shared" si="5"/>
        <v>3.548692348983546E-3</v>
      </c>
      <c r="H59" s="84">
        <f t="shared" si="6"/>
        <v>0.19673029500410996</v>
      </c>
      <c r="I59" s="59">
        <f t="shared" si="7"/>
        <v>2154</v>
      </c>
      <c r="J59" s="86">
        <f t="shared" si="4"/>
        <v>6.7331016029408084E-3</v>
      </c>
      <c r="K59" s="58">
        <f t="shared" si="8"/>
        <v>440</v>
      </c>
      <c r="L59" s="19"/>
      <c r="N59" s="47"/>
      <c r="P59" s="6"/>
      <c r="Q59" s="15"/>
    </row>
    <row r="60" spans="1:17">
      <c r="A60" s="99">
        <v>59</v>
      </c>
      <c r="B60" s="100" t="s">
        <v>151</v>
      </c>
      <c r="C60" s="58">
        <v>66998</v>
      </c>
      <c r="D60" s="58">
        <v>71459</v>
      </c>
      <c r="E60" s="124">
        <v>71847</v>
      </c>
      <c r="F60" s="126">
        <f>E60/'4a_İl'!E60</f>
        <v>0.29897756638328155</v>
      </c>
      <c r="G60" s="84">
        <f t="shared" si="5"/>
        <v>1.9458360619508574E-2</v>
      </c>
      <c r="H60" s="84">
        <f t="shared" si="6"/>
        <v>7.2375294784918956E-2</v>
      </c>
      <c r="I60" s="59">
        <f t="shared" si="7"/>
        <v>4849</v>
      </c>
      <c r="J60" s="86">
        <f t="shared" si="4"/>
        <v>1.5157293255645302E-2</v>
      </c>
      <c r="K60" s="58">
        <f t="shared" si="8"/>
        <v>388</v>
      </c>
      <c r="L60" s="19"/>
      <c r="N60" s="47"/>
      <c r="P60" s="5"/>
      <c r="Q60" s="15"/>
    </row>
    <row r="61" spans="1:17">
      <c r="A61" s="99">
        <v>60</v>
      </c>
      <c r="B61" s="100" t="s">
        <v>152</v>
      </c>
      <c r="C61" s="58">
        <v>10570</v>
      </c>
      <c r="D61" s="58">
        <v>11923</v>
      </c>
      <c r="E61" s="124">
        <v>12026</v>
      </c>
      <c r="F61" s="126">
        <f>E61/'4a_İl'!E61</f>
        <v>0.2232867301658033</v>
      </c>
      <c r="G61" s="84">
        <f t="shared" si="5"/>
        <v>3.2570078752099615E-3</v>
      </c>
      <c r="H61" s="84">
        <f t="shared" si="6"/>
        <v>0.13774834437086092</v>
      </c>
      <c r="I61" s="59">
        <f t="shared" si="7"/>
        <v>1456</v>
      </c>
      <c r="J61" s="86">
        <f t="shared" si="4"/>
        <v>4.5512515941884017E-3</v>
      </c>
      <c r="K61" s="58">
        <f t="shared" si="8"/>
        <v>103</v>
      </c>
      <c r="L61" s="19"/>
      <c r="N61" s="47"/>
      <c r="P61" s="5"/>
      <c r="Q61" s="15"/>
    </row>
    <row r="62" spans="1:17">
      <c r="A62" s="99">
        <v>61</v>
      </c>
      <c r="B62" s="100" t="s">
        <v>153</v>
      </c>
      <c r="C62" s="58">
        <v>26236</v>
      </c>
      <c r="D62" s="58">
        <v>28705</v>
      </c>
      <c r="E62" s="124">
        <v>29250</v>
      </c>
      <c r="F62" s="126">
        <f>E62/'4a_İl'!E62</f>
        <v>0.24842241152340266</v>
      </c>
      <c r="G62" s="84">
        <f t="shared" si="5"/>
        <v>7.9217928113995816E-3</v>
      </c>
      <c r="H62" s="84">
        <f t="shared" si="6"/>
        <v>0.11488031712151242</v>
      </c>
      <c r="I62" s="59">
        <f t="shared" si="7"/>
        <v>3014</v>
      </c>
      <c r="J62" s="86">
        <f t="shared" si="4"/>
        <v>9.421340868738904E-3</v>
      </c>
      <c r="K62" s="58">
        <f t="shared" si="8"/>
        <v>545</v>
      </c>
      <c r="L62" s="19"/>
      <c r="N62" s="47"/>
      <c r="P62" s="5"/>
      <c r="Q62" s="15"/>
    </row>
    <row r="63" spans="1:17">
      <c r="A63" s="99">
        <v>62</v>
      </c>
      <c r="B63" s="100" t="s">
        <v>154</v>
      </c>
      <c r="C63" s="58">
        <v>1989</v>
      </c>
      <c r="D63" s="58">
        <v>2012</v>
      </c>
      <c r="E63" s="124">
        <v>2022</v>
      </c>
      <c r="F63" s="126">
        <f>E63/'4a_İl'!E63</f>
        <v>0.2673542245140817</v>
      </c>
      <c r="G63" s="84">
        <f t="shared" si="5"/>
        <v>5.4761931844957113E-4</v>
      </c>
      <c r="H63" s="84">
        <f t="shared" si="6"/>
        <v>1.6591251885369532E-2</v>
      </c>
      <c r="I63" s="59">
        <f t="shared" si="7"/>
        <v>33</v>
      </c>
      <c r="J63" s="86">
        <f t="shared" si="4"/>
        <v>1.0315336717597339E-4</v>
      </c>
      <c r="K63" s="58">
        <f t="shared" si="8"/>
        <v>10</v>
      </c>
      <c r="L63" s="19"/>
    </row>
    <row r="64" spans="1:17">
      <c r="A64" s="99">
        <v>63</v>
      </c>
      <c r="B64" s="100" t="s">
        <v>155</v>
      </c>
      <c r="C64" s="58">
        <v>14101</v>
      </c>
      <c r="D64" s="58">
        <v>15854</v>
      </c>
      <c r="E64" s="124">
        <v>15969</v>
      </c>
      <c r="F64" s="126">
        <f>E64/'4a_İl'!E64</f>
        <v>0.13372467906579466</v>
      </c>
      <c r="G64" s="84">
        <f t="shared" si="5"/>
        <v>4.324892629238972E-3</v>
      </c>
      <c r="H64" s="84">
        <f t="shared" si="6"/>
        <v>0.13247287426423657</v>
      </c>
      <c r="I64" s="59">
        <f t="shared" si="7"/>
        <v>1868</v>
      </c>
      <c r="J64" s="86">
        <f t="shared" si="4"/>
        <v>5.8391057540823727E-3</v>
      </c>
      <c r="K64" s="58">
        <f t="shared" si="8"/>
        <v>115</v>
      </c>
      <c r="L64" s="19"/>
    </row>
    <row r="65" spans="1:30">
      <c r="A65" s="99">
        <v>64</v>
      </c>
      <c r="B65" s="100" t="s">
        <v>156</v>
      </c>
      <c r="C65" s="58">
        <v>14506</v>
      </c>
      <c r="D65" s="58">
        <v>15893</v>
      </c>
      <c r="E65" s="124">
        <v>15941</v>
      </c>
      <c r="F65" s="126">
        <f>E65/'4a_İl'!E65</f>
        <v>0.26990281399207611</v>
      </c>
      <c r="G65" s="84">
        <f t="shared" si="5"/>
        <v>4.3173093745819055E-3</v>
      </c>
      <c r="H65" s="84">
        <f t="shared" si="6"/>
        <v>9.8924582931200877E-2</v>
      </c>
      <c r="I65" s="59">
        <f t="shared" si="7"/>
        <v>1435</v>
      </c>
      <c r="J65" s="86">
        <f t="shared" si="4"/>
        <v>4.4856085423491459E-3</v>
      </c>
      <c r="K65" s="58">
        <f t="shared" si="8"/>
        <v>48</v>
      </c>
      <c r="L65" s="19"/>
    </row>
    <row r="66" spans="1:30">
      <c r="A66" s="99">
        <v>65</v>
      </c>
      <c r="B66" s="100" t="s">
        <v>157</v>
      </c>
      <c r="C66" s="58">
        <v>7587</v>
      </c>
      <c r="D66" s="58">
        <v>8640</v>
      </c>
      <c r="E66" s="124">
        <v>8652</v>
      </c>
      <c r="F66" s="126">
        <f>E66/'4a_İl'!E66</f>
        <v>0.12865427509293681</v>
      </c>
      <c r="G66" s="84">
        <f t="shared" ref="G66:G83" si="9">E66/$E$83</f>
        <v>2.3432256890334761E-3</v>
      </c>
      <c r="H66" s="84">
        <f t="shared" ref="H66:H83" si="10">(E66-C66)/C66</f>
        <v>0.14037168841439304</v>
      </c>
      <c r="I66" s="59">
        <f t="shared" ref="I66:I83" si="11">E66-C66</f>
        <v>1065</v>
      </c>
      <c r="J66" s="86">
        <f t="shared" si="4"/>
        <v>3.3290404861336868E-3</v>
      </c>
      <c r="K66" s="58">
        <f t="shared" si="8"/>
        <v>12</v>
      </c>
      <c r="L66" s="19"/>
    </row>
    <row r="67" spans="1:30">
      <c r="A67" s="99">
        <v>66</v>
      </c>
      <c r="B67" s="100" t="s">
        <v>158</v>
      </c>
      <c r="C67" s="58">
        <v>5385</v>
      </c>
      <c r="D67" s="58">
        <v>6422</v>
      </c>
      <c r="E67" s="124">
        <v>6239</v>
      </c>
      <c r="F67" s="126">
        <f>E67/'4a_İl'!E67</f>
        <v>0.16204773901976571</v>
      </c>
      <c r="G67" s="84">
        <f t="shared" si="9"/>
        <v>1.6897116359084442E-3</v>
      </c>
      <c r="H67" s="84">
        <f t="shared" si="10"/>
        <v>0.15858867223769732</v>
      </c>
      <c r="I67" s="59">
        <f t="shared" si="11"/>
        <v>854</v>
      </c>
      <c r="J67" s="86">
        <f t="shared" ref="J67:J83" si="12">I67/$I$83</f>
        <v>2.6694841081297358E-3</v>
      </c>
      <c r="K67" s="58">
        <f t="shared" ref="K67:K83" si="13">E67-D67</f>
        <v>-183</v>
      </c>
      <c r="L67" s="19"/>
    </row>
    <row r="68" spans="1:30">
      <c r="A68" s="99">
        <v>67</v>
      </c>
      <c r="B68" s="100" t="s">
        <v>159</v>
      </c>
      <c r="C68" s="58">
        <v>15917</v>
      </c>
      <c r="D68" s="58">
        <v>17949</v>
      </c>
      <c r="E68" s="124">
        <v>18122</v>
      </c>
      <c r="F68" s="126">
        <f>E68/'4a_İl'!E68</f>
        <v>0.21032473712309371</v>
      </c>
      <c r="G68" s="84">
        <f t="shared" si="9"/>
        <v>4.9079907462626741E-3</v>
      </c>
      <c r="H68" s="84">
        <f t="shared" si="10"/>
        <v>0.1385311302381102</v>
      </c>
      <c r="I68" s="59">
        <f t="shared" si="11"/>
        <v>2205</v>
      </c>
      <c r="J68" s="86">
        <f t="shared" si="12"/>
        <v>6.8925204431218587E-3</v>
      </c>
      <c r="K68" s="58">
        <f t="shared" si="13"/>
        <v>173</v>
      </c>
      <c r="L68" s="19"/>
      <c r="M68" s="34"/>
      <c r="U68" s="12"/>
      <c r="V68" s="34"/>
      <c r="Y68" s="10"/>
      <c r="AC68" s="12"/>
      <c r="AD68" s="34"/>
    </row>
    <row r="69" spans="1:30">
      <c r="A69" s="99">
        <v>68</v>
      </c>
      <c r="B69" s="100" t="s">
        <v>160</v>
      </c>
      <c r="C69" s="58">
        <v>6549</v>
      </c>
      <c r="D69" s="58">
        <v>7543</v>
      </c>
      <c r="E69" s="124">
        <v>7597</v>
      </c>
      <c r="F69" s="126">
        <f>E69/'4a_İl'!E69</f>
        <v>0.17353861616830757</v>
      </c>
      <c r="G69" s="84">
        <f t="shared" si="9"/>
        <v>2.057499486776158E-3</v>
      </c>
      <c r="H69" s="84">
        <f t="shared" si="10"/>
        <v>0.1600244312108719</v>
      </c>
      <c r="I69" s="59">
        <f t="shared" si="11"/>
        <v>1048</v>
      </c>
      <c r="J69" s="86">
        <f t="shared" si="12"/>
        <v>3.2759008727400035E-3</v>
      </c>
      <c r="K69" s="58">
        <f t="shared" si="13"/>
        <v>54</v>
      </c>
      <c r="L69" s="19"/>
      <c r="X69" s="11"/>
      <c r="Y69" s="10"/>
    </row>
    <row r="70" spans="1:30">
      <c r="A70" s="99">
        <v>69</v>
      </c>
      <c r="B70" s="100" t="s">
        <v>161</v>
      </c>
      <c r="C70" s="58">
        <v>1050</v>
      </c>
      <c r="D70" s="58">
        <v>1460</v>
      </c>
      <c r="E70" s="124">
        <v>1462</v>
      </c>
      <c r="F70" s="126">
        <f>E70/'4a_İl'!E70</f>
        <v>0.16960556844547564</v>
      </c>
      <c r="G70" s="84">
        <f t="shared" si="9"/>
        <v>3.9595422530824576E-4</v>
      </c>
      <c r="H70" s="84">
        <f t="shared" si="10"/>
        <v>0.39238095238095239</v>
      </c>
      <c r="I70" s="59">
        <f t="shared" si="11"/>
        <v>412</v>
      </c>
      <c r="J70" s="86">
        <f t="shared" si="12"/>
        <v>1.2878541598939708E-3</v>
      </c>
      <c r="K70" s="58">
        <f t="shared" si="13"/>
        <v>2</v>
      </c>
      <c r="L70" s="19"/>
      <c r="X70" s="11"/>
      <c r="Y70" s="10"/>
    </row>
    <row r="71" spans="1:30">
      <c r="A71" s="99">
        <v>70</v>
      </c>
      <c r="B71" s="100" t="s">
        <v>162</v>
      </c>
      <c r="C71" s="58">
        <v>11565</v>
      </c>
      <c r="D71" s="58">
        <v>12616</v>
      </c>
      <c r="E71" s="124">
        <v>12475</v>
      </c>
      <c r="F71" s="126">
        <f>E71/'4a_İl'!E71</f>
        <v>0.29957734979107631</v>
      </c>
      <c r="G71" s="84">
        <f t="shared" si="9"/>
        <v>3.3786107802464883E-3</v>
      </c>
      <c r="H71" s="84">
        <f t="shared" si="10"/>
        <v>7.8685689580631213E-2</v>
      </c>
      <c r="I71" s="59">
        <f t="shared" si="11"/>
        <v>910</v>
      </c>
      <c r="J71" s="86">
        <f t="shared" si="12"/>
        <v>2.8445322463677512E-3</v>
      </c>
      <c r="K71" s="58">
        <f t="shared" si="13"/>
        <v>-141</v>
      </c>
      <c r="L71" s="19"/>
      <c r="X71" s="11"/>
      <c r="Y71" s="10"/>
    </row>
    <row r="72" spans="1:30">
      <c r="A72" s="99">
        <v>71</v>
      </c>
      <c r="B72" s="100" t="s">
        <v>163</v>
      </c>
      <c r="C72" s="58">
        <v>5008</v>
      </c>
      <c r="D72" s="58">
        <v>5944</v>
      </c>
      <c r="E72" s="124">
        <v>6002</v>
      </c>
      <c r="F72" s="126">
        <f>E72/'4a_İl'!E72</f>
        <v>0.17145142400091409</v>
      </c>
      <c r="G72" s="84">
        <f t="shared" si="9"/>
        <v>1.6255248018468475E-3</v>
      </c>
      <c r="H72" s="84">
        <f t="shared" si="10"/>
        <v>0.19848242811501599</v>
      </c>
      <c r="I72" s="59">
        <f t="shared" si="11"/>
        <v>994</v>
      </c>
      <c r="J72" s="86">
        <f t="shared" si="12"/>
        <v>3.1071044537247742E-3</v>
      </c>
      <c r="K72" s="58">
        <f t="shared" si="13"/>
        <v>58</v>
      </c>
      <c r="L72" s="19"/>
      <c r="X72" s="11"/>
      <c r="Y72" s="10"/>
    </row>
    <row r="73" spans="1:30">
      <c r="A73" s="99">
        <v>72</v>
      </c>
      <c r="B73" s="100" t="s">
        <v>164</v>
      </c>
      <c r="C73" s="58">
        <v>5902</v>
      </c>
      <c r="D73" s="58">
        <v>8420</v>
      </c>
      <c r="E73" s="124">
        <v>8399</v>
      </c>
      <c r="F73" s="126">
        <f>E73/'4a_İl'!E73</f>
        <v>0.1732860178670903</v>
      </c>
      <c r="G73" s="84">
        <f t="shared" si="9"/>
        <v>2.2747055665964131E-3</v>
      </c>
      <c r="H73" s="84">
        <f t="shared" si="10"/>
        <v>0.42307692307692307</v>
      </c>
      <c r="I73" s="59">
        <f t="shared" si="11"/>
        <v>2497</v>
      </c>
      <c r="J73" s="86">
        <f t="shared" si="12"/>
        <v>7.8052714496486533E-3</v>
      </c>
      <c r="K73" s="58">
        <f t="shared" si="13"/>
        <v>-21</v>
      </c>
      <c r="L73" s="19"/>
      <c r="X73" s="11"/>
      <c r="Y73" s="10"/>
    </row>
    <row r="74" spans="1:30">
      <c r="A74" s="99">
        <v>73</v>
      </c>
      <c r="B74" s="100" t="s">
        <v>165</v>
      </c>
      <c r="C74" s="58">
        <v>2651</v>
      </c>
      <c r="D74" s="58">
        <v>2733</v>
      </c>
      <c r="E74" s="124">
        <v>2749</v>
      </c>
      <c r="F74" s="126">
        <f>E74/'4a_İl'!E74</f>
        <v>9.5154032537210109E-2</v>
      </c>
      <c r="G74" s="84">
        <f t="shared" si="9"/>
        <v>7.4451310900982735E-4</v>
      </c>
      <c r="H74" s="84">
        <f t="shared" si="10"/>
        <v>3.6967182195397963E-2</v>
      </c>
      <c r="I74" s="59">
        <f t="shared" si="11"/>
        <v>98</v>
      </c>
      <c r="J74" s="86">
        <f t="shared" si="12"/>
        <v>3.0633424191652702E-4</v>
      </c>
      <c r="K74" s="58">
        <f t="shared" si="13"/>
        <v>16</v>
      </c>
      <c r="L74" s="19"/>
      <c r="X74" s="11"/>
      <c r="Y74" s="10"/>
    </row>
    <row r="75" spans="1:30">
      <c r="A75" s="99">
        <v>74</v>
      </c>
      <c r="B75" s="100" t="s">
        <v>166</v>
      </c>
      <c r="C75" s="58">
        <v>6943</v>
      </c>
      <c r="D75" s="58">
        <v>7583</v>
      </c>
      <c r="E75" s="124">
        <v>7540</v>
      </c>
      <c r="F75" s="126">
        <f>E75/'4a_İl'!E75</f>
        <v>0.27190768121168407</v>
      </c>
      <c r="G75" s="84">
        <f t="shared" si="9"/>
        <v>2.0420621469385588E-3</v>
      </c>
      <c r="H75" s="84">
        <f t="shared" si="10"/>
        <v>8.5985885064093326E-2</v>
      </c>
      <c r="I75" s="59">
        <f t="shared" si="11"/>
        <v>597</v>
      </c>
      <c r="J75" s="86">
        <f t="shared" si="12"/>
        <v>1.8661381880017004E-3</v>
      </c>
      <c r="K75" s="58">
        <f t="shared" si="13"/>
        <v>-43</v>
      </c>
      <c r="L75" s="19"/>
      <c r="X75" s="11"/>
      <c r="Y75" s="10"/>
    </row>
    <row r="76" spans="1:30">
      <c r="A76" s="99">
        <v>75</v>
      </c>
      <c r="B76" s="100" t="s">
        <v>167</v>
      </c>
      <c r="C76" s="58">
        <v>1214</v>
      </c>
      <c r="D76" s="58">
        <v>1716</v>
      </c>
      <c r="E76" s="124">
        <v>1689</v>
      </c>
      <c r="F76" s="126">
        <f>E76/'4a_İl'!E76</f>
        <v>0.18531928900592495</v>
      </c>
      <c r="G76" s="84">
        <f t="shared" si="9"/>
        <v>4.5743275413517582E-4</v>
      </c>
      <c r="H76" s="84">
        <f t="shared" si="10"/>
        <v>0.39126853377265242</v>
      </c>
      <c r="I76" s="59">
        <f t="shared" si="11"/>
        <v>475</v>
      </c>
      <c r="J76" s="86">
        <f t="shared" si="12"/>
        <v>1.4847833154117383E-3</v>
      </c>
      <c r="K76" s="58">
        <f t="shared" si="13"/>
        <v>-27</v>
      </c>
      <c r="L76" s="19"/>
      <c r="X76" s="11"/>
      <c r="Y76" s="10"/>
    </row>
    <row r="77" spans="1:30">
      <c r="A77" s="99">
        <v>76</v>
      </c>
      <c r="B77" s="100" t="s">
        <v>168</v>
      </c>
      <c r="C77" s="58">
        <v>2367</v>
      </c>
      <c r="D77" s="58">
        <v>2872</v>
      </c>
      <c r="E77" s="124">
        <v>2949</v>
      </c>
      <c r="F77" s="126">
        <f>E77/'4a_İl'!E77</f>
        <v>0.19606409148327902</v>
      </c>
      <c r="G77" s="84">
        <f t="shared" si="9"/>
        <v>7.9867921370315787E-4</v>
      </c>
      <c r="H77" s="84">
        <f t="shared" si="10"/>
        <v>0.24588086185044361</v>
      </c>
      <c r="I77" s="59">
        <f t="shared" si="11"/>
        <v>582</v>
      </c>
      <c r="J77" s="86">
        <f t="shared" si="12"/>
        <v>1.8192502938308036E-3</v>
      </c>
      <c r="K77" s="58">
        <f t="shared" si="13"/>
        <v>77</v>
      </c>
      <c r="L77" s="19"/>
      <c r="X77" s="11"/>
      <c r="Y77" s="10"/>
    </row>
    <row r="78" spans="1:30">
      <c r="A78" s="99">
        <v>77</v>
      </c>
      <c r="B78" s="100" t="s">
        <v>169</v>
      </c>
      <c r="C78" s="58">
        <v>10534</v>
      </c>
      <c r="D78" s="58">
        <v>11567</v>
      </c>
      <c r="E78" s="124">
        <v>11720</v>
      </c>
      <c r="F78" s="126">
        <f>E78/'4a_İl'!E78</f>
        <v>0.22952938642016413</v>
      </c>
      <c r="G78" s="84">
        <f t="shared" si="9"/>
        <v>3.1741337350291656E-3</v>
      </c>
      <c r="H78" s="84">
        <f t="shared" si="10"/>
        <v>0.11258781089804443</v>
      </c>
      <c r="I78" s="59">
        <f t="shared" si="11"/>
        <v>1186</v>
      </c>
      <c r="J78" s="86">
        <f t="shared" si="12"/>
        <v>3.7072694991122559E-3</v>
      </c>
      <c r="K78" s="58">
        <f t="shared" si="13"/>
        <v>153</v>
      </c>
      <c r="L78" s="19"/>
      <c r="X78" s="11"/>
      <c r="Y78" s="10"/>
    </row>
    <row r="79" spans="1:30">
      <c r="A79" s="99">
        <v>78</v>
      </c>
      <c r="B79" s="100" t="s">
        <v>170</v>
      </c>
      <c r="C79" s="58">
        <v>7573</v>
      </c>
      <c r="D79" s="58">
        <v>8997</v>
      </c>
      <c r="E79" s="124">
        <v>9024</v>
      </c>
      <c r="F79" s="126">
        <f>E79/'4a_İl'!E79</f>
        <v>0.23639126106774244</v>
      </c>
      <c r="G79" s="84">
        <f t="shared" si="9"/>
        <v>2.4439746437630709E-3</v>
      </c>
      <c r="H79" s="84">
        <f t="shared" si="10"/>
        <v>0.19160174303446453</v>
      </c>
      <c r="I79" s="59">
        <f t="shared" si="11"/>
        <v>1451</v>
      </c>
      <c r="J79" s="86">
        <f t="shared" si="12"/>
        <v>4.5356222961314358E-3</v>
      </c>
      <c r="K79" s="58">
        <f t="shared" si="13"/>
        <v>27</v>
      </c>
      <c r="L79" s="19"/>
      <c r="X79" s="11"/>
      <c r="Y79" s="10"/>
    </row>
    <row r="80" spans="1:30">
      <c r="A80" s="99">
        <v>79</v>
      </c>
      <c r="B80" s="100" t="s">
        <v>171</v>
      </c>
      <c r="C80" s="58">
        <v>1977</v>
      </c>
      <c r="D80" s="58">
        <v>2352</v>
      </c>
      <c r="E80" s="124">
        <v>2312</v>
      </c>
      <c r="F80" s="126">
        <f>E80/'4a_İl'!E80</f>
        <v>0.18210459987397606</v>
      </c>
      <c r="G80" s="84">
        <f t="shared" si="9"/>
        <v>6.261601702549003E-4</v>
      </c>
      <c r="H80" s="84">
        <f t="shared" si="10"/>
        <v>0.16944865958523014</v>
      </c>
      <c r="I80" s="59">
        <f t="shared" si="11"/>
        <v>335</v>
      </c>
      <c r="J80" s="86">
        <f t="shared" si="12"/>
        <v>1.0471629698166995E-3</v>
      </c>
      <c r="K80" s="58">
        <f t="shared" si="13"/>
        <v>-40</v>
      </c>
      <c r="L80" s="19"/>
      <c r="X80" s="11"/>
      <c r="Y80" s="10"/>
    </row>
    <row r="81" spans="1:31">
      <c r="A81" s="99">
        <v>80</v>
      </c>
      <c r="B81" s="100" t="s">
        <v>172</v>
      </c>
      <c r="C81" s="58">
        <v>9210</v>
      </c>
      <c r="D81" s="58">
        <v>10066</v>
      </c>
      <c r="E81" s="124">
        <v>10071</v>
      </c>
      <c r="F81" s="126">
        <f>E81/'4a_İl'!E81</f>
        <v>0.1994059994059994</v>
      </c>
      <c r="G81" s="84">
        <f t="shared" si="9"/>
        <v>2.7275342018326558E-3</v>
      </c>
      <c r="H81" s="84">
        <f t="shared" si="10"/>
        <v>9.3485342019543977E-2</v>
      </c>
      <c r="I81" s="59">
        <f t="shared" si="11"/>
        <v>861</v>
      </c>
      <c r="J81" s="86">
        <f t="shared" si="12"/>
        <v>2.6913651254094877E-3</v>
      </c>
      <c r="K81" s="58">
        <f t="shared" si="13"/>
        <v>5</v>
      </c>
      <c r="L81" s="19"/>
      <c r="X81" s="11"/>
      <c r="Y81" s="10"/>
    </row>
    <row r="82" spans="1:31" ht="15" thickBot="1">
      <c r="A82" s="99">
        <v>81</v>
      </c>
      <c r="B82" s="100" t="s">
        <v>173</v>
      </c>
      <c r="C82" s="58">
        <v>19855</v>
      </c>
      <c r="D82" s="58">
        <v>21425</v>
      </c>
      <c r="E82" s="124">
        <v>21515</v>
      </c>
      <c r="F82" s="126">
        <f>E82/'4a_İl'!E82</f>
        <v>0.30468462344577563</v>
      </c>
      <c r="G82" s="84">
        <f t="shared" si="9"/>
        <v>5.8269187123850255E-3</v>
      </c>
      <c r="H82" s="84">
        <f t="shared" si="10"/>
        <v>8.3606144547972799E-2</v>
      </c>
      <c r="I82" s="59">
        <f t="shared" si="11"/>
        <v>1660</v>
      </c>
      <c r="J82" s="86">
        <f t="shared" si="12"/>
        <v>5.1889269549126012E-3</v>
      </c>
      <c r="K82" s="58">
        <f t="shared" si="13"/>
        <v>90</v>
      </c>
      <c r="L82" s="19"/>
      <c r="X82" s="11"/>
      <c r="Y82" s="10"/>
    </row>
    <row r="83" spans="1:31" s="12" customFormat="1" ht="15" thickBot="1">
      <c r="A83" s="147" t="s">
        <v>174</v>
      </c>
      <c r="B83" s="148"/>
      <c r="C83" s="92">
        <v>3372434</v>
      </c>
      <c r="D83" s="92">
        <v>3687187</v>
      </c>
      <c r="E83" s="127">
        <v>3692346</v>
      </c>
      <c r="F83" s="128">
        <f>E83/'4a_İl'!E83</f>
        <v>0.2669723787569479</v>
      </c>
      <c r="G83" s="94">
        <f t="shared" si="9"/>
        <v>1</v>
      </c>
      <c r="H83" s="94">
        <f t="shared" si="10"/>
        <v>9.4860863103621892E-2</v>
      </c>
      <c r="I83" s="93">
        <f t="shared" si="11"/>
        <v>319912</v>
      </c>
      <c r="J83" s="95">
        <f t="shared" si="12"/>
        <v>1</v>
      </c>
      <c r="K83" s="92">
        <f t="shared" si="13"/>
        <v>5159</v>
      </c>
      <c r="L83" s="8"/>
      <c r="M83" s="10"/>
      <c r="N83" s="34"/>
      <c r="O83" s="34"/>
      <c r="U83" s="8"/>
      <c r="V83" s="10"/>
      <c r="W83" s="34"/>
      <c r="X83" s="11"/>
      <c r="Y83" s="34"/>
      <c r="AC83" s="8"/>
      <c r="AD83" s="10"/>
      <c r="AE83" s="34"/>
    </row>
    <row r="84" spans="1:31">
      <c r="C84" s="43"/>
      <c r="F84" s="44"/>
      <c r="J84" s="17"/>
      <c r="Y84" s="10"/>
    </row>
    <row r="85" spans="1:31">
      <c r="F85" s="27"/>
      <c r="J85" s="17"/>
    </row>
    <row r="86" spans="1:31">
      <c r="J86" s="17"/>
    </row>
    <row r="87" spans="1:31">
      <c r="J87" s="17"/>
    </row>
    <row r="88" spans="1:31">
      <c r="J88" s="17"/>
    </row>
    <row r="89" spans="1:31">
      <c r="J89" s="17"/>
    </row>
  </sheetData>
  <mergeCells count="1">
    <mergeCell ref="A83:B83"/>
  </mergeCells>
  <pageMargins left="0.7" right="0.7" top="0.75" bottom="0.75" header="0.3" footer="0.3"/>
  <pageSetup paperSize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83"/>
  <sheetViews>
    <sheetView topLeftCell="A70" zoomScale="101" zoomScaleNormal="101" workbookViewId="0">
      <selection activeCell="C85" sqref="C85"/>
    </sheetView>
  </sheetViews>
  <sheetFormatPr defaultColWidth="9.21875" defaultRowHeight="14.4"/>
  <cols>
    <col min="1" max="1" width="9.21875" style="8"/>
    <col min="2" max="2" width="16.44140625" style="8" bestFit="1" customWidth="1"/>
    <col min="3" max="4" width="11.77734375" style="8" bestFit="1" customWidth="1"/>
    <col min="5" max="5" width="10.21875" style="8" bestFit="1" customWidth="1"/>
    <col min="6" max="6" width="23.21875" style="8" bestFit="1" customWidth="1"/>
    <col min="7" max="7" width="23.44140625" style="8" bestFit="1" customWidth="1"/>
    <col min="8" max="8" width="9.21875" style="8"/>
    <col min="9" max="9" width="10.77734375" style="10" bestFit="1" customWidth="1"/>
    <col min="10" max="10" width="9.21875" style="10"/>
    <col min="11" max="17" width="9.21875" style="8"/>
    <col min="18" max="20" width="9.21875" style="10"/>
    <col min="21" max="16384" width="9.21875" style="8"/>
  </cols>
  <sheetData>
    <row r="1" spans="1:28" ht="58.5" customHeight="1" thickBot="1">
      <c r="A1" s="25" t="s">
        <v>92</v>
      </c>
      <c r="B1" s="4" t="s">
        <v>175</v>
      </c>
      <c r="C1" s="31" t="s">
        <v>263</v>
      </c>
      <c r="D1" s="31" t="s">
        <v>264</v>
      </c>
      <c r="E1" s="31" t="s">
        <v>265</v>
      </c>
      <c r="F1" s="1" t="s">
        <v>291</v>
      </c>
      <c r="G1" s="1" t="s">
        <v>287</v>
      </c>
    </row>
    <row r="2" spans="1:28">
      <c r="A2" s="97">
        <v>1</v>
      </c>
      <c r="B2" s="98" t="s">
        <v>93</v>
      </c>
      <c r="C2" s="129">
        <v>52110</v>
      </c>
      <c r="D2" s="129">
        <v>40526</v>
      </c>
      <c r="E2" s="129">
        <v>11584</v>
      </c>
      <c r="F2" s="83">
        <f>D2/C2</f>
        <v>0.77770101707925543</v>
      </c>
      <c r="G2" s="83">
        <f>E2/C2</f>
        <v>0.22229898292074457</v>
      </c>
      <c r="I2" s="50"/>
      <c r="J2" s="47"/>
      <c r="R2" s="50"/>
      <c r="S2" s="47"/>
      <c r="AA2" s="5"/>
      <c r="AB2" s="11"/>
    </row>
    <row r="3" spans="1:28">
      <c r="A3" s="99">
        <v>2</v>
      </c>
      <c r="B3" s="100" t="s">
        <v>94</v>
      </c>
      <c r="C3" s="57">
        <v>11424</v>
      </c>
      <c r="D3" s="57">
        <v>9766</v>
      </c>
      <c r="E3" s="57">
        <v>1658</v>
      </c>
      <c r="F3" s="84">
        <f t="shared" ref="F3:F66" si="0">D3/C3</f>
        <v>0.85486694677871145</v>
      </c>
      <c r="G3" s="84">
        <f t="shared" ref="G3:G66" si="1">E3/C3</f>
        <v>0.14513305322128853</v>
      </c>
      <c r="I3" s="50"/>
      <c r="J3" s="47"/>
      <c r="R3" s="50"/>
      <c r="S3" s="47"/>
      <c r="AA3" s="5"/>
      <c r="AB3" s="11"/>
    </row>
    <row r="4" spans="1:28">
      <c r="A4" s="99">
        <v>3</v>
      </c>
      <c r="B4" s="100" t="s">
        <v>95</v>
      </c>
      <c r="C4" s="57">
        <v>16982</v>
      </c>
      <c r="D4" s="57">
        <v>14270</v>
      </c>
      <c r="E4" s="57">
        <v>2712</v>
      </c>
      <c r="F4" s="84">
        <f t="shared" si="0"/>
        <v>0.84030149570133084</v>
      </c>
      <c r="G4" s="84">
        <f t="shared" si="1"/>
        <v>0.15969850429866919</v>
      </c>
      <c r="I4" s="50"/>
      <c r="J4" s="47"/>
      <c r="R4" s="50"/>
      <c r="S4" s="47"/>
      <c r="AA4" s="5"/>
      <c r="AB4" s="11"/>
    </row>
    <row r="5" spans="1:28">
      <c r="A5" s="99">
        <v>4</v>
      </c>
      <c r="B5" s="100" t="s">
        <v>96</v>
      </c>
      <c r="C5" s="57">
        <v>5612</v>
      </c>
      <c r="D5" s="57">
        <v>5146</v>
      </c>
      <c r="E5" s="57">
        <v>466</v>
      </c>
      <c r="F5" s="84">
        <f t="shared" si="0"/>
        <v>0.91696364932287955</v>
      </c>
      <c r="G5" s="84">
        <f t="shared" si="1"/>
        <v>8.3036350677120452E-2</v>
      </c>
      <c r="I5" s="50"/>
      <c r="J5" s="47"/>
      <c r="R5" s="50"/>
      <c r="S5" s="47"/>
      <c r="AA5" s="5"/>
      <c r="AB5" s="11"/>
    </row>
    <row r="6" spans="1:28">
      <c r="A6" s="99">
        <v>5</v>
      </c>
      <c r="B6" s="100" t="s">
        <v>97</v>
      </c>
      <c r="C6" s="57">
        <v>7534</v>
      </c>
      <c r="D6" s="57">
        <v>5817</v>
      </c>
      <c r="E6" s="57">
        <v>1717</v>
      </c>
      <c r="F6" s="84">
        <f t="shared" si="0"/>
        <v>0.7720998141757367</v>
      </c>
      <c r="G6" s="84">
        <f t="shared" si="1"/>
        <v>0.22790018582426333</v>
      </c>
      <c r="I6" s="50"/>
      <c r="J6" s="47"/>
      <c r="R6" s="50"/>
      <c r="S6" s="47"/>
      <c r="AA6" s="5"/>
      <c r="AB6" s="11"/>
    </row>
    <row r="7" spans="1:28">
      <c r="A7" s="99">
        <v>6</v>
      </c>
      <c r="B7" s="100" t="s">
        <v>98</v>
      </c>
      <c r="C7" s="57">
        <v>131366</v>
      </c>
      <c r="D7" s="57">
        <v>99310</v>
      </c>
      <c r="E7" s="57">
        <v>32056</v>
      </c>
      <c r="F7" s="84">
        <f t="shared" si="0"/>
        <v>0.75597947718587766</v>
      </c>
      <c r="G7" s="84">
        <f t="shared" si="1"/>
        <v>0.24402052281412237</v>
      </c>
      <c r="I7" s="50"/>
      <c r="J7" s="47"/>
      <c r="R7" s="50"/>
      <c r="S7" s="47"/>
      <c r="AA7" s="5"/>
      <c r="AB7" s="11"/>
    </row>
    <row r="8" spans="1:28">
      <c r="A8" s="99">
        <v>7</v>
      </c>
      <c r="B8" s="100" t="s">
        <v>99</v>
      </c>
      <c r="C8" s="57">
        <v>90550</v>
      </c>
      <c r="D8" s="57">
        <v>69424</v>
      </c>
      <c r="E8" s="57">
        <v>21126</v>
      </c>
      <c r="F8" s="84">
        <f t="shared" si="0"/>
        <v>0.76669243511871898</v>
      </c>
      <c r="G8" s="84">
        <f t="shared" si="1"/>
        <v>0.23330756488128107</v>
      </c>
      <c r="I8" s="50"/>
      <c r="J8" s="47"/>
      <c r="R8" s="50"/>
      <c r="S8" s="47"/>
      <c r="AA8" s="5"/>
      <c r="AB8" s="11"/>
    </row>
    <row r="9" spans="1:28">
      <c r="A9" s="99">
        <v>8</v>
      </c>
      <c r="B9" s="100" t="s">
        <v>100</v>
      </c>
      <c r="C9" s="57">
        <v>4531</v>
      </c>
      <c r="D9" s="57">
        <v>3649</v>
      </c>
      <c r="E9" s="57">
        <v>882</v>
      </c>
      <c r="F9" s="84">
        <f t="shared" si="0"/>
        <v>0.80534098433016998</v>
      </c>
      <c r="G9" s="84">
        <f t="shared" si="1"/>
        <v>0.19465901566983007</v>
      </c>
      <c r="I9" s="50"/>
      <c r="J9" s="47"/>
      <c r="R9" s="50"/>
      <c r="S9" s="47"/>
      <c r="AA9" s="5"/>
      <c r="AB9" s="11"/>
    </row>
    <row r="10" spans="1:28">
      <c r="A10" s="99">
        <v>9</v>
      </c>
      <c r="B10" s="100" t="s">
        <v>101</v>
      </c>
      <c r="C10" s="57">
        <v>35578</v>
      </c>
      <c r="D10" s="57">
        <v>27962</v>
      </c>
      <c r="E10" s="57">
        <v>7616</v>
      </c>
      <c r="F10" s="84">
        <f t="shared" si="0"/>
        <v>0.78593512845016589</v>
      </c>
      <c r="G10" s="84">
        <f t="shared" si="1"/>
        <v>0.21406487154983417</v>
      </c>
      <c r="I10" s="50"/>
      <c r="J10" s="47"/>
      <c r="R10" s="50"/>
      <c r="S10" s="47"/>
      <c r="AA10" s="5"/>
      <c r="AB10" s="11"/>
    </row>
    <row r="11" spans="1:28">
      <c r="A11" s="99">
        <v>10</v>
      </c>
      <c r="B11" s="100" t="s">
        <v>102</v>
      </c>
      <c r="C11" s="57">
        <v>35880</v>
      </c>
      <c r="D11" s="57">
        <v>26532</v>
      </c>
      <c r="E11" s="57">
        <v>9348</v>
      </c>
      <c r="F11" s="84">
        <f t="shared" si="0"/>
        <v>0.73946488294314383</v>
      </c>
      <c r="G11" s="84">
        <f t="shared" si="1"/>
        <v>0.26053511705685617</v>
      </c>
      <c r="I11" s="50"/>
      <c r="J11" s="47"/>
      <c r="R11" s="50"/>
      <c r="S11" s="47"/>
      <c r="AA11" s="5"/>
      <c r="AB11" s="11"/>
    </row>
    <row r="12" spans="1:28">
      <c r="A12" s="99">
        <v>11</v>
      </c>
      <c r="B12" s="100" t="s">
        <v>103</v>
      </c>
      <c r="C12" s="57">
        <v>4078</v>
      </c>
      <c r="D12" s="57">
        <v>2958</v>
      </c>
      <c r="E12" s="57">
        <v>1120</v>
      </c>
      <c r="F12" s="84">
        <f t="shared" si="0"/>
        <v>0.72535556645414423</v>
      </c>
      <c r="G12" s="84">
        <f t="shared" si="1"/>
        <v>0.27464443354585583</v>
      </c>
      <c r="I12" s="50"/>
      <c r="J12" s="47"/>
      <c r="R12" s="50"/>
      <c r="S12" s="47"/>
      <c r="AA12" s="5"/>
      <c r="AB12" s="11"/>
    </row>
    <row r="13" spans="1:28">
      <c r="A13" s="99">
        <v>12</v>
      </c>
      <c r="B13" s="100" t="s">
        <v>104</v>
      </c>
      <c r="C13" s="57">
        <v>3121</v>
      </c>
      <c r="D13" s="57">
        <v>2809</v>
      </c>
      <c r="E13" s="57">
        <v>312</v>
      </c>
      <c r="F13" s="84">
        <f t="shared" si="0"/>
        <v>0.90003204101249601</v>
      </c>
      <c r="G13" s="84">
        <f t="shared" si="1"/>
        <v>9.9967958987504005E-2</v>
      </c>
      <c r="I13" s="50"/>
      <c r="J13" s="47"/>
      <c r="R13" s="50"/>
      <c r="S13" s="47"/>
      <c r="AA13" s="5"/>
      <c r="AB13" s="11"/>
    </row>
    <row r="14" spans="1:28">
      <c r="A14" s="99">
        <v>13</v>
      </c>
      <c r="B14" s="100" t="s">
        <v>105</v>
      </c>
      <c r="C14" s="57">
        <v>4852</v>
      </c>
      <c r="D14" s="57">
        <v>4506</v>
      </c>
      <c r="E14" s="57">
        <v>346</v>
      </c>
      <c r="F14" s="84">
        <f t="shared" si="0"/>
        <v>0.92868920032976088</v>
      </c>
      <c r="G14" s="84">
        <f t="shared" si="1"/>
        <v>7.1310799670239081E-2</v>
      </c>
      <c r="I14" s="50"/>
      <c r="J14" s="47"/>
      <c r="R14" s="50"/>
      <c r="S14" s="47"/>
      <c r="AA14" s="5"/>
      <c r="AB14" s="11"/>
    </row>
    <row r="15" spans="1:28">
      <c r="A15" s="99">
        <v>14</v>
      </c>
      <c r="B15" s="100" t="s">
        <v>106</v>
      </c>
      <c r="C15" s="57">
        <v>6805</v>
      </c>
      <c r="D15" s="57">
        <v>5134</v>
      </c>
      <c r="E15" s="57">
        <v>1671</v>
      </c>
      <c r="F15" s="84">
        <f t="shared" si="0"/>
        <v>0.75444526083761942</v>
      </c>
      <c r="G15" s="84">
        <f t="shared" si="1"/>
        <v>0.2455547391623806</v>
      </c>
      <c r="I15" s="50"/>
      <c r="J15" s="47"/>
      <c r="R15" s="50"/>
      <c r="S15" s="47"/>
      <c r="AA15" s="5"/>
      <c r="AB15" s="11"/>
    </row>
    <row r="16" spans="1:28">
      <c r="A16" s="99">
        <v>15</v>
      </c>
      <c r="B16" s="100" t="s">
        <v>107</v>
      </c>
      <c r="C16" s="57">
        <v>8382</v>
      </c>
      <c r="D16" s="57">
        <v>6503</v>
      </c>
      <c r="E16" s="57">
        <v>1879</v>
      </c>
      <c r="F16" s="84">
        <f t="shared" si="0"/>
        <v>0.77582915771892147</v>
      </c>
      <c r="G16" s="84">
        <f t="shared" si="1"/>
        <v>0.2241708422810785</v>
      </c>
      <c r="I16" s="50"/>
      <c r="J16" s="47"/>
      <c r="R16" s="50"/>
      <c r="S16" s="47"/>
      <c r="AA16" s="5"/>
      <c r="AB16" s="11"/>
    </row>
    <row r="17" spans="1:19">
      <c r="A17" s="99">
        <v>16</v>
      </c>
      <c r="B17" s="100" t="s">
        <v>108</v>
      </c>
      <c r="C17" s="57">
        <v>80435</v>
      </c>
      <c r="D17" s="57">
        <v>60074</v>
      </c>
      <c r="E17" s="57">
        <v>20361</v>
      </c>
      <c r="F17" s="84">
        <f t="shared" si="0"/>
        <v>0.74686392739479079</v>
      </c>
      <c r="G17" s="84">
        <f t="shared" si="1"/>
        <v>0.25313607260520915</v>
      </c>
    </row>
    <row r="18" spans="1:19">
      <c r="A18" s="99">
        <v>17</v>
      </c>
      <c r="B18" s="100" t="s">
        <v>109</v>
      </c>
      <c r="C18" s="57">
        <v>15849</v>
      </c>
      <c r="D18" s="57">
        <v>11646</v>
      </c>
      <c r="E18" s="57">
        <v>4203</v>
      </c>
      <c r="F18" s="84">
        <f t="shared" si="0"/>
        <v>0.73480976717773994</v>
      </c>
      <c r="G18" s="84">
        <f t="shared" si="1"/>
        <v>0.26519023282226006</v>
      </c>
      <c r="I18" s="5"/>
      <c r="J18" s="11"/>
      <c r="R18" s="5"/>
      <c r="S18" s="11"/>
    </row>
    <row r="19" spans="1:19">
      <c r="A19" s="99">
        <v>18</v>
      </c>
      <c r="B19" s="100" t="s">
        <v>110</v>
      </c>
      <c r="C19" s="57">
        <v>2917</v>
      </c>
      <c r="D19" s="57">
        <v>2420</v>
      </c>
      <c r="E19" s="57">
        <v>497</v>
      </c>
      <c r="F19" s="84">
        <f t="shared" si="0"/>
        <v>0.82961947206033593</v>
      </c>
      <c r="G19" s="84">
        <f t="shared" si="1"/>
        <v>0.17038052793966404</v>
      </c>
      <c r="I19" s="5"/>
      <c r="J19" s="11"/>
      <c r="R19" s="5"/>
      <c r="S19" s="11"/>
    </row>
    <row r="20" spans="1:19">
      <c r="A20" s="99">
        <v>19</v>
      </c>
      <c r="B20" s="100" t="s">
        <v>111</v>
      </c>
      <c r="C20" s="57">
        <v>12101</v>
      </c>
      <c r="D20" s="57">
        <v>9700</v>
      </c>
      <c r="E20" s="57">
        <v>2401</v>
      </c>
      <c r="F20" s="84">
        <f t="shared" si="0"/>
        <v>0.80158664573175775</v>
      </c>
      <c r="G20" s="84">
        <f t="shared" si="1"/>
        <v>0.1984133542682423</v>
      </c>
      <c r="I20" s="5"/>
      <c r="J20" s="11"/>
      <c r="R20" s="5"/>
      <c r="S20" s="11"/>
    </row>
    <row r="21" spans="1:19">
      <c r="A21" s="99">
        <v>20</v>
      </c>
      <c r="B21" s="100" t="s">
        <v>112</v>
      </c>
      <c r="C21" s="57">
        <v>34146</v>
      </c>
      <c r="D21" s="57">
        <v>25957</v>
      </c>
      <c r="E21" s="57">
        <v>8189</v>
      </c>
      <c r="F21" s="84">
        <f t="shared" si="0"/>
        <v>0.76017688748316059</v>
      </c>
      <c r="G21" s="84">
        <f t="shared" si="1"/>
        <v>0.23982311251683947</v>
      </c>
      <c r="I21" s="5"/>
      <c r="J21" s="11"/>
      <c r="R21" s="5"/>
      <c r="S21" s="11"/>
    </row>
    <row r="22" spans="1:19">
      <c r="A22" s="99">
        <v>21</v>
      </c>
      <c r="B22" s="100" t="s">
        <v>113</v>
      </c>
      <c r="C22" s="57">
        <v>17072</v>
      </c>
      <c r="D22" s="57">
        <v>15080</v>
      </c>
      <c r="E22" s="57">
        <v>1992</v>
      </c>
      <c r="F22" s="84">
        <f t="shared" si="0"/>
        <v>0.88331771321462038</v>
      </c>
      <c r="G22" s="84">
        <f t="shared" si="1"/>
        <v>0.11668228678537956</v>
      </c>
      <c r="I22" s="5"/>
      <c r="J22" s="11"/>
      <c r="R22" s="5"/>
      <c r="S22" s="11"/>
    </row>
    <row r="23" spans="1:19">
      <c r="A23" s="99">
        <v>22</v>
      </c>
      <c r="B23" s="100" t="s">
        <v>114</v>
      </c>
      <c r="C23" s="57">
        <v>11040</v>
      </c>
      <c r="D23" s="57">
        <v>8458</v>
      </c>
      <c r="E23" s="57">
        <v>2582</v>
      </c>
      <c r="F23" s="84">
        <f t="shared" si="0"/>
        <v>0.76612318840579707</v>
      </c>
      <c r="G23" s="84">
        <f t="shared" si="1"/>
        <v>0.2338768115942029</v>
      </c>
      <c r="I23" s="5"/>
      <c r="J23" s="11"/>
      <c r="R23" s="5"/>
      <c r="S23" s="11"/>
    </row>
    <row r="24" spans="1:19">
      <c r="A24" s="99">
        <v>23</v>
      </c>
      <c r="B24" s="100" t="s">
        <v>115</v>
      </c>
      <c r="C24" s="57">
        <v>10087</v>
      </c>
      <c r="D24" s="57">
        <v>8632</v>
      </c>
      <c r="E24" s="57">
        <v>1455</v>
      </c>
      <c r="F24" s="84">
        <f t="shared" si="0"/>
        <v>0.85575493209080999</v>
      </c>
      <c r="G24" s="84">
        <f t="shared" si="1"/>
        <v>0.14424506790919003</v>
      </c>
      <c r="I24" s="5"/>
      <c r="J24" s="11"/>
      <c r="R24" s="5"/>
      <c r="S24" s="11"/>
    </row>
    <row r="25" spans="1:19">
      <c r="A25" s="99">
        <v>24</v>
      </c>
      <c r="B25" s="100" t="s">
        <v>116</v>
      </c>
      <c r="C25" s="57">
        <v>4563</v>
      </c>
      <c r="D25" s="57">
        <v>3780</v>
      </c>
      <c r="E25" s="57">
        <v>783</v>
      </c>
      <c r="F25" s="84">
        <f t="shared" si="0"/>
        <v>0.82840236686390534</v>
      </c>
      <c r="G25" s="84">
        <f t="shared" si="1"/>
        <v>0.17159763313609466</v>
      </c>
      <c r="I25" s="5"/>
      <c r="J25" s="11"/>
      <c r="R25" s="5"/>
      <c r="S25" s="11"/>
    </row>
    <row r="26" spans="1:19">
      <c r="A26" s="99">
        <v>25</v>
      </c>
      <c r="B26" s="100" t="s">
        <v>117</v>
      </c>
      <c r="C26" s="57">
        <v>12874</v>
      </c>
      <c r="D26" s="57">
        <v>11287</v>
      </c>
      <c r="E26" s="57">
        <v>1587</v>
      </c>
      <c r="F26" s="84">
        <f t="shared" si="0"/>
        <v>0.87672828957588944</v>
      </c>
      <c r="G26" s="84">
        <f t="shared" si="1"/>
        <v>0.12327171042411061</v>
      </c>
      <c r="I26" s="5"/>
      <c r="J26" s="11"/>
      <c r="R26" s="5"/>
      <c r="S26" s="11"/>
    </row>
    <row r="27" spans="1:19">
      <c r="A27" s="99">
        <v>26</v>
      </c>
      <c r="B27" s="100" t="s">
        <v>118</v>
      </c>
      <c r="C27" s="57">
        <v>17858</v>
      </c>
      <c r="D27" s="57">
        <v>12647</v>
      </c>
      <c r="E27" s="57">
        <v>5211</v>
      </c>
      <c r="F27" s="84">
        <f t="shared" si="0"/>
        <v>0.7081980064956882</v>
      </c>
      <c r="G27" s="84">
        <f t="shared" si="1"/>
        <v>0.2918019935043118</v>
      </c>
      <c r="I27" s="5"/>
      <c r="J27" s="11"/>
      <c r="R27" s="5"/>
      <c r="S27" s="11"/>
    </row>
    <row r="28" spans="1:19">
      <c r="A28" s="99">
        <v>27</v>
      </c>
      <c r="B28" s="100" t="s">
        <v>119</v>
      </c>
      <c r="C28" s="57">
        <v>42837</v>
      </c>
      <c r="D28" s="57">
        <v>36594</v>
      </c>
      <c r="E28" s="57">
        <v>6243</v>
      </c>
      <c r="F28" s="84">
        <f t="shared" si="0"/>
        <v>0.85426150290636604</v>
      </c>
      <c r="G28" s="84">
        <f t="shared" si="1"/>
        <v>0.14573849709363401</v>
      </c>
      <c r="I28" s="5"/>
      <c r="J28" s="11"/>
      <c r="R28" s="5"/>
      <c r="S28" s="11"/>
    </row>
    <row r="29" spans="1:19">
      <c r="A29" s="99">
        <v>28</v>
      </c>
      <c r="B29" s="100" t="s">
        <v>120</v>
      </c>
      <c r="C29" s="57">
        <v>9263</v>
      </c>
      <c r="D29" s="57">
        <v>7488</v>
      </c>
      <c r="E29" s="57">
        <v>1775</v>
      </c>
      <c r="F29" s="84">
        <f t="shared" si="0"/>
        <v>0.80837741552412823</v>
      </c>
      <c r="G29" s="84">
        <f t="shared" si="1"/>
        <v>0.19162258447587174</v>
      </c>
      <c r="I29" s="5"/>
      <c r="J29" s="11"/>
      <c r="R29" s="5"/>
      <c r="S29" s="11"/>
    </row>
    <row r="30" spans="1:19">
      <c r="A30" s="99">
        <v>29</v>
      </c>
      <c r="B30" s="100" t="s">
        <v>121</v>
      </c>
      <c r="C30" s="57">
        <v>2626</v>
      </c>
      <c r="D30" s="57">
        <v>2180</v>
      </c>
      <c r="E30" s="57">
        <v>446</v>
      </c>
      <c r="F30" s="84">
        <f t="shared" si="0"/>
        <v>0.83015993907083019</v>
      </c>
      <c r="G30" s="84">
        <f t="shared" si="1"/>
        <v>0.16984006092916984</v>
      </c>
      <c r="I30" s="5"/>
      <c r="J30" s="11"/>
      <c r="R30" s="5"/>
      <c r="S30" s="11"/>
    </row>
    <row r="31" spans="1:19">
      <c r="A31" s="99">
        <v>30</v>
      </c>
      <c r="B31" s="100" t="s">
        <v>122</v>
      </c>
      <c r="C31" s="57">
        <v>3279</v>
      </c>
      <c r="D31" s="57">
        <v>2989</v>
      </c>
      <c r="E31" s="57">
        <v>290</v>
      </c>
      <c r="F31" s="84">
        <f t="shared" si="0"/>
        <v>0.91155840195181459</v>
      </c>
      <c r="G31" s="84">
        <f t="shared" si="1"/>
        <v>8.8441598048185424E-2</v>
      </c>
      <c r="I31" s="5"/>
      <c r="J31" s="11"/>
      <c r="R31" s="5"/>
      <c r="S31" s="11"/>
    </row>
    <row r="32" spans="1:19">
      <c r="A32" s="99">
        <v>31</v>
      </c>
      <c r="B32" s="100" t="s">
        <v>123</v>
      </c>
      <c r="C32" s="57">
        <v>37907</v>
      </c>
      <c r="D32" s="57">
        <v>30661</v>
      </c>
      <c r="E32" s="57">
        <v>7246</v>
      </c>
      <c r="F32" s="84">
        <f t="shared" si="0"/>
        <v>0.80884797003192022</v>
      </c>
      <c r="G32" s="84">
        <f t="shared" si="1"/>
        <v>0.19115202996807978</v>
      </c>
      <c r="I32" s="5"/>
      <c r="J32" s="11"/>
      <c r="R32" s="5"/>
      <c r="S32" s="11"/>
    </row>
    <row r="33" spans="1:7">
      <c r="A33" s="99">
        <v>32</v>
      </c>
      <c r="B33" s="100" t="s">
        <v>124</v>
      </c>
      <c r="C33" s="57">
        <v>10834</v>
      </c>
      <c r="D33" s="57">
        <v>8388</v>
      </c>
      <c r="E33" s="57">
        <v>2446</v>
      </c>
      <c r="F33" s="84">
        <f t="shared" si="0"/>
        <v>0.7742292781982647</v>
      </c>
      <c r="G33" s="84">
        <f t="shared" si="1"/>
        <v>0.22577072180173527</v>
      </c>
    </row>
    <row r="34" spans="1:7">
      <c r="A34" s="99">
        <v>33</v>
      </c>
      <c r="B34" s="100" t="s">
        <v>125</v>
      </c>
      <c r="C34" s="57">
        <v>43325</v>
      </c>
      <c r="D34" s="57">
        <v>34661</v>
      </c>
      <c r="E34" s="57">
        <v>8664</v>
      </c>
      <c r="F34" s="84">
        <f t="shared" si="0"/>
        <v>0.80002308136180034</v>
      </c>
      <c r="G34" s="84">
        <f t="shared" si="1"/>
        <v>0.19997691863819966</v>
      </c>
    </row>
    <row r="35" spans="1:7">
      <c r="A35" s="99">
        <v>34</v>
      </c>
      <c r="B35" s="100" t="s">
        <v>126</v>
      </c>
      <c r="C35" s="57">
        <v>499406</v>
      </c>
      <c r="D35" s="57">
        <v>372833</v>
      </c>
      <c r="E35" s="57">
        <v>126573</v>
      </c>
      <c r="F35" s="84">
        <f t="shared" si="0"/>
        <v>0.74655290485096293</v>
      </c>
      <c r="G35" s="84">
        <f t="shared" si="1"/>
        <v>0.25344709514903707</v>
      </c>
    </row>
    <row r="36" spans="1:7">
      <c r="A36" s="99">
        <v>35</v>
      </c>
      <c r="B36" s="100" t="s">
        <v>127</v>
      </c>
      <c r="C36" s="57">
        <v>118484</v>
      </c>
      <c r="D36" s="57">
        <v>86368</v>
      </c>
      <c r="E36" s="57">
        <v>32116</v>
      </c>
      <c r="F36" s="84">
        <f t="shared" si="0"/>
        <v>0.72894230444616992</v>
      </c>
      <c r="G36" s="84">
        <f t="shared" si="1"/>
        <v>0.27105769555383008</v>
      </c>
    </row>
    <row r="37" spans="1:7">
      <c r="A37" s="99">
        <v>36</v>
      </c>
      <c r="B37" s="100" t="s">
        <v>128</v>
      </c>
      <c r="C37" s="57">
        <v>4484</v>
      </c>
      <c r="D37" s="57">
        <v>3913</v>
      </c>
      <c r="E37" s="57">
        <v>571</v>
      </c>
      <c r="F37" s="84">
        <f t="shared" si="0"/>
        <v>0.87265834076717219</v>
      </c>
      <c r="G37" s="84">
        <f t="shared" si="1"/>
        <v>0.12734165923282784</v>
      </c>
    </row>
    <row r="38" spans="1:7">
      <c r="A38" s="99">
        <v>37</v>
      </c>
      <c r="B38" s="100" t="s">
        <v>129</v>
      </c>
      <c r="C38" s="57">
        <v>9350</v>
      </c>
      <c r="D38" s="57">
        <v>7656</v>
      </c>
      <c r="E38" s="57">
        <v>1694</v>
      </c>
      <c r="F38" s="84">
        <f t="shared" si="0"/>
        <v>0.81882352941176473</v>
      </c>
      <c r="G38" s="84">
        <f t="shared" si="1"/>
        <v>0.1811764705882353</v>
      </c>
    </row>
    <row r="39" spans="1:7">
      <c r="A39" s="99">
        <v>38</v>
      </c>
      <c r="B39" s="100" t="s">
        <v>130</v>
      </c>
      <c r="C39" s="57">
        <v>31070</v>
      </c>
      <c r="D39" s="57">
        <v>24356</v>
      </c>
      <c r="E39" s="57">
        <v>6714</v>
      </c>
      <c r="F39" s="84">
        <f t="shared" si="0"/>
        <v>0.78390730608303827</v>
      </c>
      <c r="G39" s="84">
        <f t="shared" si="1"/>
        <v>0.2160926939169617</v>
      </c>
    </row>
    <row r="40" spans="1:7">
      <c r="A40" s="99">
        <v>39</v>
      </c>
      <c r="B40" s="100" t="s">
        <v>131</v>
      </c>
      <c r="C40" s="57">
        <v>9514</v>
      </c>
      <c r="D40" s="57">
        <v>7126</v>
      </c>
      <c r="E40" s="57">
        <v>2388</v>
      </c>
      <c r="F40" s="84">
        <f t="shared" si="0"/>
        <v>0.7490014715156611</v>
      </c>
      <c r="G40" s="84">
        <f t="shared" si="1"/>
        <v>0.25099852848433885</v>
      </c>
    </row>
    <row r="41" spans="1:7">
      <c r="A41" s="99">
        <v>40</v>
      </c>
      <c r="B41" s="100" t="s">
        <v>132</v>
      </c>
      <c r="C41" s="57">
        <v>5301</v>
      </c>
      <c r="D41" s="57">
        <v>4185</v>
      </c>
      <c r="E41" s="57">
        <v>1116</v>
      </c>
      <c r="F41" s="84">
        <f t="shared" si="0"/>
        <v>0.78947368421052633</v>
      </c>
      <c r="G41" s="84">
        <f t="shared" si="1"/>
        <v>0.21052631578947367</v>
      </c>
    </row>
    <row r="42" spans="1:7">
      <c r="A42" s="99">
        <v>41</v>
      </c>
      <c r="B42" s="100" t="s">
        <v>133</v>
      </c>
      <c r="C42" s="57">
        <v>36234</v>
      </c>
      <c r="D42" s="57">
        <v>26801</v>
      </c>
      <c r="E42" s="57">
        <v>9433</v>
      </c>
      <c r="F42" s="84">
        <f t="shared" si="0"/>
        <v>0.73966440359882979</v>
      </c>
      <c r="G42" s="84">
        <f t="shared" si="1"/>
        <v>0.26033559640117016</v>
      </c>
    </row>
    <row r="43" spans="1:7">
      <c r="A43" s="99">
        <v>42</v>
      </c>
      <c r="B43" s="100" t="s">
        <v>134</v>
      </c>
      <c r="C43" s="57">
        <v>58781</v>
      </c>
      <c r="D43" s="57">
        <v>50223</v>
      </c>
      <c r="E43" s="57">
        <v>8558</v>
      </c>
      <c r="F43" s="84">
        <f t="shared" si="0"/>
        <v>0.8544087375172249</v>
      </c>
      <c r="G43" s="84">
        <f t="shared" si="1"/>
        <v>0.14559126248277504</v>
      </c>
    </row>
    <row r="44" spans="1:7">
      <c r="A44" s="99">
        <v>43</v>
      </c>
      <c r="B44" s="100" t="s">
        <v>135</v>
      </c>
      <c r="C44" s="57">
        <v>12664</v>
      </c>
      <c r="D44" s="57">
        <v>9788</v>
      </c>
      <c r="E44" s="57">
        <v>2876</v>
      </c>
      <c r="F44" s="84">
        <f t="shared" si="0"/>
        <v>0.77289955780164243</v>
      </c>
      <c r="G44" s="84">
        <f t="shared" si="1"/>
        <v>0.22710044219835754</v>
      </c>
    </row>
    <row r="45" spans="1:7">
      <c r="A45" s="99">
        <v>44</v>
      </c>
      <c r="B45" s="100" t="s">
        <v>136</v>
      </c>
      <c r="C45" s="57">
        <v>15757</v>
      </c>
      <c r="D45" s="57">
        <v>13204</v>
      </c>
      <c r="E45" s="57">
        <v>2553</v>
      </c>
      <c r="F45" s="84">
        <f t="shared" si="0"/>
        <v>0.83797677222821598</v>
      </c>
      <c r="G45" s="84">
        <f t="shared" si="1"/>
        <v>0.16202322777178396</v>
      </c>
    </row>
    <row r="46" spans="1:7">
      <c r="A46" s="99">
        <v>45</v>
      </c>
      <c r="B46" s="100" t="s">
        <v>137</v>
      </c>
      <c r="C46" s="57">
        <v>36337</v>
      </c>
      <c r="D46" s="57">
        <v>29251</v>
      </c>
      <c r="E46" s="57">
        <v>7086</v>
      </c>
      <c r="F46" s="84">
        <f t="shared" si="0"/>
        <v>0.80499215675482294</v>
      </c>
      <c r="G46" s="84">
        <f t="shared" si="1"/>
        <v>0.19500784324517709</v>
      </c>
    </row>
    <row r="47" spans="1:7">
      <c r="A47" s="99">
        <v>46</v>
      </c>
      <c r="B47" s="100" t="s">
        <v>138</v>
      </c>
      <c r="C47" s="57">
        <v>22451</v>
      </c>
      <c r="D47" s="57">
        <v>18823</v>
      </c>
      <c r="E47" s="57">
        <v>3628</v>
      </c>
      <c r="F47" s="84">
        <f t="shared" si="0"/>
        <v>0.83840363458197853</v>
      </c>
      <c r="G47" s="84">
        <f t="shared" si="1"/>
        <v>0.16159636541802147</v>
      </c>
    </row>
    <row r="48" spans="1:7">
      <c r="A48" s="99">
        <v>47</v>
      </c>
      <c r="B48" s="100" t="s">
        <v>139</v>
      </c>
      <c r="C48" s="57">
        <v>9975</v>
      </c>
      <c r="D48" s="57">
        <v>8640</v>
      </c>
      <c r="E48" s="57">
        <v>1335</v>
      </c>
      <c r="F48" s="84">
        <f t="shared" si="0"/>
        <v>0.86616541353383458</v>
      </c>
      <c r="G48" s="84">
        <f t="shared" si="1"/>
        <v>0.13383458646616542</v>
      </c>
    </row>
    <row r="49" spans="1:7">
      <c r="A49" s="99">
        <v>48</v>
      </c>
      <c r="B49" s="100" t="s">
        <v>140</v>
      </c>
      <c r="C49" s="57">
        <v>37596</v>
      </c>
      <c r="D49" s="57">
        <v>28521</v>
      </c>
      <c r="E49" s="57">
        <v>9075</v>
      </c>
      <c r="F49" s="84">
        <f t="shared" si="0"/>
        <v>0.75861793807851896</v>
      </c>
      <c r="G49" s="84">
        <f t="shared" si="1"/>
        <v>0.24138206192148101</v>
      </c>
    </row>
    <row r="50" spans="1:7">
      <c r="A50" s="99">
        <v>49</v>
      </c>
      <c r="B50" s="100" t="s">
        <v>141</v>
      </c>
      <c r="C50" s="57">
        <v>4048</v>
      </c>
      <c r="D50" s="57">
        <v>3681</v>
      </c>
      <c r="E50" s="57">
        <v>367</v>
      </c>
      <c r="F50" s="84">
        <f t="shared" si="0"/>
        <v>0.90933794466403162</v>
      </c>
      <c r="G50" s="84">
        <f t="shared" si="1"/>
        <v>9.0662055335968383E-2</v>
      </c>
    </row>
    <row r="51" spans="1:7">
      <c r="A51" s="99">
        <v>50</v>
      </c>
      <c r="B51" s="100" t="s">
        <v>142</v>
      </c>
      <c r="C51" s="57">
        <v>9368</v>
      </c>
      <c r="D51" s="57">
        <v>7916</v>
      </c>
      <c r="E51" s="57">
        <v>1452</v>
      </c>
      <c r="F51" s="84">
        <f t="shared" si="0"/>
        <v>0.84500426985482491</v>
      </c>
      <c r="G51" s="84">
        <f t="shared" si="1"/>
        <v>0.15499573014517506</v>
      </c>
    </row>
    <row r="52" spans="1:7">
      <c r="A52" s="99">
        <v>51</v>
      </c>
      <c r="B52" s="100" t="s">
        <v>143</v>
      </c>
      <c r="C52" s="57">
        <v>8606</v>
      </c>
      <c r="D52" s="57">
        <v>7288</v>
      </c>
      <c r="E52" s="57">
        <v>1318</v>
      </c>
      <c r="F52" s="84">
        <f t="shared" si="0"/>
        <v>0.84685103416221241</v>
      </c>
      <c r="G52" s="84">
        <f t="shared" si="1"/>
        <v>0.15314896583778759</v>
      </c>
    </row>
    <row r="53" spans="1:7">
      <c r="A53" s="99">
        <v>52</v>
      </c>
      <c r="B53" s="100" t="s">
        <v>144</v>
      </c>
      <c r="C53" s="57">
        <v>15393</v>
      </c>
      <c r="D53" s="57">
        <v>12551</v>
      </c>
      <c r="E53" s="57">
        <v>2842</v>
      </c>
      <c r="F53" s="84">
        <f t="shared" si="0"/>
        <v>0.81537062301045926</v>
      </c>
      <c r="G53" s="84">
        <f t="shared" si="1"/>
        <v>0.18462937698954071</v>
      </c>
    </row>
    <row r="54" spans="1:7">
      <c r="A54" s="99">
        <v>53</v>
      </c>
      <c r="B54" s="100" t="s">
        <v>145</v>
      </c>
      <c r="C54" s="57">
        <v>7846</v>
      </c>
      <c r="D54" s="57">
        <v>6588</v>
      </c>
      <c r="E54" s="57">
        <v>1258</v>
      </c>
      <c r="F54" s="84">
        <f t="shared" si="0"/>
        <v>0.83966352281417278</v>
      </c>
      <c r="G54" s="84">
        <f t="shared" si="1"/>
        <v>0.16033647718582716</v>
      </c>
    </row>
    <row r="55" spans="1:7">
      <c r="A55" s="99">
        <v>54</v>
      </c>
      <c r="B55" s="100" t="s">
        <v>146</v>
      </c>
      <c r="C55" s="57">
        <v>25661</v>
      </c>
      <c r="D55" s="57">
        <v>20071</v>
      </c>
      <c r="E55" s="57">
        <v>5590</v>
      </c>
      <c r="F55" s="84">
        <f t="shared" si="0"/>
        <v>0.78215969759557302</v>
      </c>
      <c r="G55" s="84">
        <f t="shared" si="1"/>
        <v>0.21784030240442695</v>
      </c>
    </row>
    <row r="56" spans="1:7">
      <c r="A56" s="99">
        <v>55</v>
      </c>
      <c r="B56" s="100" t="s">
        <v>147</v>
      </c>
      <c r="C56" s="57">
        <v>29846</v>
      </c>
      <c r="D56" s="57">
        <v>22743</v>
      </c>
      <c r="E56" s="57">
        <v>7103</v>
      </c>
      <c r="F56" s="84">
        <f t="shared" si="0"/>
        <v>0.76201165985391672</v>
      </c>
      <c r="G56" s="84">
        <f t="shared" si="1"/>
        <v>0.23798834014608322</v>
      </c>
    </row>
    <row r="57" spans="1:7">
      <c r="A57" s="99">
        <v>56</v>
      </c>
      <c r="B57" s="100" t="s">
        <v>148</v>
      </c>
      <c r="C57" s="57">
        <v>3183</v>
      </c>
      <c r="D57" s="57">
        <v>2991</v>
      </c>
      <c r="E57" s="57">
        <v>192</v>
      </c>
      <c r="F57" s="84">
        <f t="shared" si="0"/>
        <v>0.93967954759660699</v>
      </c>
      <c r="G57" s="84">
        <f t="shared" si="1"/>
        <v>6.0320452403393024E-2</v>
      </c>
    </row>
    <row r="58" spans="1:7">
      <c r="A58" s="99">
        <v>57</v>
      </c>
      <c r="B58" s="100" t="s">
        <v>149</v>
      </c>
      <c r="C58" s="57">
        <v>4738</v>
      </c>
      <c r="D58" s="57">
        <v>3601</v>
      </c>
      <c r="E58" s="57">
        <v>1137</v>
      </c>
      <c r="F58" s="84">
        <f t="shared" si="0"/>
        <v>0.76002532714225413</v>
      </c>
      <c r="G58" s="84">
        <f t="shared" si="1"/>
        <v>0.23997467285774587</v>
      </c>
    </row>
    <row r="59" spans="1:7">
      <c r="A59" s="99">
        <v>58</v>
      </c>
      <c r="B59" s="100" t="s">
        <v>150</v>
      </c>
      <c r="C59" s="57">
        <v>12067</v>
      </c>
      <c r="D59" s="57">
        <v>10002</v>
      </c>
      <c r="E59" s="57">
        <v>2065</v>
      </c>
      <c r="F59" s="84">
        <f t="shared" si="0"/>
        <v>0.82887213060412701</v>
      </c>
      <c r="G59" s="84">
        <f t="shared" si="1"/>
        <v>0.17112786939587304</v>
      </c>
    </row>
    <row r="60" spans="1:7">
      <c r="A60" s="99">
        <v>59</v>
      </c>
      <c r="B60" s="100" t="s">
        <v>151</v>
      </c>
      <c r="C60" s="57">
        <v>23549</v>
      </c>
      <c r="D60" s="57">
        <v>17621</v>
      </c>
      <c r="E60" s="57">
        <v>5928</v>
      </c>
      <c r="F60" s="84">
        <f t="shared" si="0"/>
        <v>0.74826956558664914</v>
      </c>
      <c r="G60" s="84">
        <f t="shared" si="1"/>
        <v>0.25173043441335091</v>
      </c>
    </row>
    <row r="61" spans="1:7">
      <c r="A61" s="99">
        <v>60</v>
      </c>
      <c r="B61" s="100" t="s">
        <v>152</v>
      </c>
      <c r="C61" s="57">
        <v>12417</v>
      </c>
      <c r="D61" s="57">
        <v>10136</v>
      </c>
      <c r="E61" s="57">
        <v>2281</v>
      </c>
      <c r="F61" s="84">
        <f t="shared" si="0"/>
        <v>0.81630023355077719</v>
      </c>
      <c r="G61" s="84">
        <f t="shared" si="1"/>
        <v>0.18369976644922284</v>
      </c>
    </row>
    <row r="62" spans="1:7">
      <c r="A62" s="99">
        <v>61</v>
      </c>
      <c r="B62" s="100" t="s">
        <v>153</v>
      </c>
      <c r="C62" s="57">
        <v>17914</v>
      </c>
      <c r="D62" s="57">
        <v>14640</v>
      </c>
      <c r="E62" s="57">
        <v>3274</v>
      </c>
      <c r="F62" s="84">
        <f t="shared" si="0"/>
        <v>0.8172379144802947</v>
      </c>
      <c r="G62" s="84">
        <f t="shared" si="1"/>
        <v>0.18276208551970527</v>
      </c>
    </row>
    <row r="63" spans="1:7">
      <c r="A63" s="99">
        <v>62</v>
      </c>
      <c r="B63" s="100" t="s">
        <v>154</v>
      </c>
      <c r="C63" s="57">
        <v>2001</v>
      </c>
      <c r="D63" s="57">
        <v>1674</v>
      </c>
      <c r="E63" s="57">
        <v>327</v>
      </c>
      <c r="F63" s="84">
        <f t="shared" si="0"/>
        <v>0.83658170914542729</v>
      </c>
      <c r="G63" s="84">
        <f t="shared" si="1"/>
        <v>0.16341829085457271</v>
      </c>
    </row>
    <row r="64" spans="1:7">
      <c r="A64" s="99">
        <v>63</v>
      </c>
      <c r="B64" s="100" t="s">
        <v>155</v>
      </c>
      <c r="C64" s="57">
        <v>29384</v>
      </c>
      <c r="D64" s="57">
        <v>26624</v>
      </c>
      <c r="E64" s="57">
        <v>2760</v>
      </c>
      <c r="F64" s="84">
        <f t="shared" si="0"/>
        <v>0.90607133133678197</v>
      </c>
      <c r="G64" s="84">
        <f t="shared" si="1"/>
        <v>9.3928668663218085E-2</v>
      </c>
    </row>
    <row r="65" spans="1:7">
      <c r="A65" s="99">
        <v>64</v>
      </c>
      <c r="B65" s="100" t="s">
        <v>156</v>
      </c>
      <c r="C65" s="57">
        <v>11496</v>
      </c>
      <c r="D65" s="57">
        <v>8432</v>
      </c>
      <c r="E65" s="57">
        <v>3064</v>
      </c>
      <c r="F65" s="84">
        <f t="shared" si="0"/>
        <v>0.73347251217814891</v>
      </c>
      <c r="G65" s="84">
        <f t="shared" si="1"/>
        <v>0.26652748782185109</v>
      </c>
    </row>
    <row r="66" spans="1:7">
      <c r="A66" s="99">
        <v>65</v>
      </c>
      <c r="B66" s="100" t="s">
        <v>157</v>
      </c>
      <c r="C66" s="57">
        <v>12391</v>
      </c>
      <c r="D66" s="57">
        <v>11410</v>
      </c>
      <c r="E66" s="57">
        <v>981</v>
      </c>
      <c r="F66" s="84">
        <f t="shared" si="0"/>
        <v>0.92082963441207333</v>
      </c>
      <c r="G66" s="84">
        <f t="shared" si="1"/>
        <v>7.9170365587926728E-2</v>
      </c>
    </row>
    <row r="67" spans="1:7">
      <c r="A67" s="99">
        <v>66</v>
      </c>
      <c r="B67" s="100" t="s">
        <v>158</v>
      </c>
      <c r="C67" s="57">
        <v>10026</v>
      </c>
      <c r="D67" s="57">
        <v>8586</v>
      </c>
      <c r="E67" s="57">
        <v>1440</v>
      </c>
      <c r="F67" s="84">
        <f t="shared" ref="F67:F83" si="2">D67/C67</f>
        <v>0.85637342908438063</v>
      </c>
      <c r="G67" s="84">
        <f t="shared" ref="G67:G83" si="3">E67/C67</f>
        <v>0.14362657091561939</v>
      </c>
    </row>
    <row r="68" spans="1:7">
      <c r="A68" s="99">
        <v>67</v>
      </c>
      <c r="B68" s="100" t="s">
        <v>159</v>
      </c>
      <c r="C68" s="57">
        <v>11576</v>
      </c>
      <c r="D68" s="57">
        <v>8770</v>
      </c>
      <c r="E68" s="57">
        <v>2806</v>
      </c>
      <c r="F68" s="84">
        <f t="shared" si="2"/>
        <v>0.75760193503800966</v>
      </c>
      <c r="G68" s="84">
        <f t="shared" si="3"/>
        <v>0.24239806496199032</v>
      </c>
    </row>
    <row r="69" spans="1:7">
      <c r="A69" s="99">
        <v>68</v>
      </c>
      <c r="B69" s="100" t="s">
        <v>160</v>
      </c>
      <c r="C69" s="57">
        <v>10410</v>
      </c>
      <c r="D69" s="57">
        <v>8602</v>
      </c>
      <c r="E69" s="57">
        <v>1808</v>
      </c>
      <c r="F69" s="84">
        <f t="shared" si="2"/>
        <v>0.82632084534101824</v>
      </c>
      <c r="G69" s="84">
        <f t="shared" si="3"/>
        <v>0.17367915465898176</v>
      </c>
    </row>
    <row r="70" spans="1:7">
      <c r="A70" s="99">
        <v>69</v>
      </c>
      <c r="B70" s="100" t="s">
        <v>161</v>
      </c>
      <c r="C70" s="57">
        <v>1653</v>
      </c>
      <c r="D70" s="57">
        <v>1453</v>
      </c>
      <c r="E70" s="57">
        <v>200</v>
      </c>
      <c r="F70" s="84">
        <f t="shared" si="2"/>
        <v>0.87900786448880819</v>
      </c>
      <c r="G70" s="84">
        <f t="shared" si="3"/>
        <v>0.12099213551119177</v>
      </c>
    </row>
    <row r="71" spans="1:7">
      <c r="A71" s="99">
        <v>70</v>
      </c>
      <c r="B71" s="100" t="s">
        <v>162</v>
      </c>
      <c r="C71" s="57">
        <v>6590</v>
      </c>
      <c r="D71" s="57">
        <v>5511</v>
      </c>
      <c r="E71" s="57">
        <v>1079</v>
      </c>
      <c r="F71" s="84">
        <f t="shared" si="2"/>
        <v>0.83626707132018208</v>
      </c>
      <c r="G71" s="84">
        <f t="shared" si="3"/>
        <v>0.1637329286798179</v>
      </c>
    </row>
    <row r="72" spans="1:7">
      <c r="A72" s="99">
        <v>71</v>
      </c>
      <c r="B72" s="100" t="s">
        <v>163</v>
      </c>
      <c r="C72" s="57">
        <v>5784</v>
      </c>
      <c r="D72" s="57">
        <v>4724</v>
      </c>
      <c r="E72" s="57">
        <v>1060</v>
      </c>
      <c r="F72" s="84">
        <f t="shared" si="2"/>
        <v>0.81673582295988933</v>
      </c>
      <c r="G72" s="84">
        <f t="shared" si="3"/>
        <v>0.18326417704011064</v>
      </c>
    </row>
    <row r="73" spans="1:7">
      <c r="A73" s="99">
        <v>72</v>
      </c>
      <c r="B73" s="100" t="s">
        <v>164</v>
      </c>
      <c r="C73" s="57">
        <v>5828</v>
      </c>
      <c r="D73" s="57">
        <v>5281</v>
      </c>
      <c r="E73" s="57">
        <v>547</v>
      </c>
      <c r="F73" s="84">
        <f t="shared" si="2"/>
        <v>0.90614275909402886</v>
      </c>
      <c r="G73" s="84">
        <f t="shared" si="3"/>
        <v>9.3857240905971168E-2</v>
      </c>
    </row>
    <row r="74" spans="1:7">
      <c r="A74" s="99">
        <v>73</v>
      </c>
      <c r="B74" s="100" t="s">
        <v>165</v>
      </c>
      <c r="C74" s="57">
        <v>4982</v>
      </c>
      <c r="D74" s="57">
        <v>4647</v>
      </c>
      <c r="E74" s="57">
        <v>335</v>
      </c>
      <c r="F74" s="84">
        <f t="shared" si="2"/>
        <v>0.93275792854275397</v>
      </c>
      <c r="G74" s="84">
        <f t="shared" si="3"/>
        <v>6.7242071457246089E-2</v>
      </c>
    </row>
    <row r="75" spans="1:7">
      <c r="A75" s="99">
        <v>74</v>
      </c>
      <c r="B75" s="100" t="s">
        <v>166</v>
      </c>
      <c r="C75" s="57">
        <v>4104</v>
      </c>
      <c r="D75" s="57">
        <v>3150</v>
      </c>
      <c r="E75" s="57">
        <v>954</v>
      </c>
      <c r="F75" s="84">
        <f t="shared" si="2"/>
        <v>0.76754385964912286</v>
      </c>
      <c r="G75" s="84">
        <f t="shared" si="3"/>
        <v>0.23245614035087719</v>
      </c>
    </row>
    <row r="76" spans="1:7">
      <c r="A76" s="99">
        <v>75</v>
      </c>
      <c r="B76" s="100" t="s">
        <v>167</v>
      </c>
      <c r="C76" s="57">
        <v>1976</v>
      </c>
      <c r="D76" s="57">
        <v>1752</v>
      </c>
      <c r="E76" s="57">
        <v>224</v>
      </c>
      <c r="F76" s="84">
        <f t="shared" si="2"/>
        <v>0.88663967611336036</v>
      </c>
      <c r="G76" s="84">
        <f t="shared" si="3"/>
        <v>0.11336032388663968</v>
      </c>
    </row>
    <row r="77" spans="1:7">
      <c r="A77" s="99">
        <v>76</v>
      </c>
      <c r="B77" s="100" t="s">
        <v>168</v>
      </c>
      <c r="C77" s="57">
        <v>3491</v>
      </c>
      <c r="D77" s="57">
        <v>3035</v>
      </c>
      <c r="E77" s="57">
        <v>456</v>
      </c>
      <c r="F77" s="84">
        <f t="shared" si="2"/>
        <v>0.86937840160412494</v>
      </c>
      <c r="G77" s="84">
        <f t="shared" si="3"/>
        <v>0.13062159839587512</v>
      </c>
    </row>
    <row r="78" spans="1:7">
      <c r="A78" s="99">
        <v>77</v>
      </c>
      <c r="B78" s="100" t="s">
        <v>169</v>
      </c>
      <c r="C78" s="57">
        <v>6947</v>
      </c>
      <c r="D78" s="57">
        <v>5069</v>
      </c>
      <c r="E78" s="57">
        <v>1878</v>
      </c>
      <c r="F78" s="84">
        <f t="shared" si="2"/>
        <v>0.72966748236648915</v>
      </c>
      <c r="G78" s="84">
        <f t="shared" si="3"/>
        <v>0.27033251763351085</v>
      </c>
    </row>
    <row r="79" spans="1:7">
      <c r="A79" s="99">
        <v>78</v>
      </c>
      <c r="B79" s="100" t="s">
        <v>170</v>
      </c>
      <c r="C79" s="57">
        <v>4730</v>
      </c>
      <c r="D79" s="57">
        <v>3465</v>
      </c>
      <c r="E79" s="57">
        <v>1265</v>
      </c>
      <c r="F79" s="84">
        <f t="shared" si="2"/>
        <v>0.73255813953488369</v>
      </c>
      <c r="G79" s="84">
        <f t="shared" si="3"/>
        <v>0.26744186046511625</v>
      </c>
    </row>
    <row r="80" spans="1:7">
      <c r="A80" s="99">
        <v>79</v>
      </c>
      <c r="B80" s="100" t="s">
        <v>171</v>
      </c>
      <c r="C80" s="57">
        <v>3515</v>
      </c>
      <c r="D80" s="57">
        <v>3093</v>
      </c>
      <c r="E80" s="57">
        <v>422</v>
      </c>
      <c r="F80" s="84">
        <f t="shared" si="2"/>
        <v>0.87994310099573259</v>
      </c>
      <c r="G80" s="84">
        <f t="shared" si="3"/>
        <v>0.12005689900426743</v>
      </c>
    </row>
    <row r="81" spans="1:7">
      <c r="A81" s="99">
        <v>80</v>
      </c>
      <c r="B81" s="100" t="s">
        <v>172</v>
      </c>
      <c r="C81" s="57">
        <v>11044</v>
      </c>
      <c r="D81" s="57">
        <v>8860</v>
      </c>
      <c r="E81" s="57">
        <v>2184</v>
      </c>
      <c r="F81" s="84">
        <f t="shared" si="2"/>
        <v>0.80224556320173845</v>
      </c>
      <c r="G81" s="84">
        <f t="shared" si="3"/>
        <v>0.19775443679826149</v>
      </c>
    </row>
    <row r="82" spans="1:7" ht="15" thickBot="1">
      <c r="A82" s="99">
        <v>81</v>
      </c>
      <c r="B82" s="100" t="s">
        <v>173</v>
      </c>
      <c r="C82" s="57">
        <v>8801</v>
      </c>
      <c r="D82" s="57">
        <v>6984</v>
      </c>
      <c r="E82" s="57">
        <v>1817</v>
      </c>
      <c r="F82" s="84">
        <f t="shared" si="2"/>
        <v>0.79354618793318943</v>
      </c>
      <c r="G82" s="84">
        <f t="shared" si="3"/>
        <v>0.2064538120668106</v>
      </c>
    </row>
    <row r="83" spans="1:7" ht="15" thickBot="1">
      <c r="A83" s="150" t="s">
        <v>90</v>
      </c>
      <c r="B83" s="151"/>
      <c r="C83" s="117">
        <v>2026587</v>
      </c>
      <c r="D83" s="117">
        <v>1579593</v>
      </c>
      <c r="E83" s="117">
        <v>446994</v>
      </c>
      <c r="F83" s="94">
        <f t="shared" si="2"/>
        <v>0.77943507976711579</v>
      </c>
      <c r="G83" s="94">
        <f t="shared" si="3"/>
        <v>0.22056492023288415</v>
      </c>
    </row>
  </sheetData>
  <mergeCells count="1">
    <mergeCell ref="A83:B8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83"/>
  <sheetViews>
    <sheetView topLeftCell="A73" workbookViewId="0">
      <selection activeCell="C85" sqref="C85"/>
    </sheetView>
  </sheetViews>
  <sheetFormatPr defaultColWidth="9.21875" defaultRowHeight="14.4"/>
  <cols>
    <col min="1" max="1" width="9.21875" style="8"/>
    <col min="2" max="2" width="18.44140625" style="8" bestFit="1" customWidth="1"/>
    <col min="3" max="5" width="9.21875" style="8"/>
    <col min="6" max="6" width="23.21875" style="8" bestFit="1" customWidth="1"/>
    <col min="7" max="7" width="23.44140625" style="8" bestFit="1" customWidth="1"/>
    <col min="8" max="8" width="9.21875" style="8"/>
    <col min="9" max="9" width="11" style="10" bestFit="1" customWidth="1"/>
    <col min="10" max="11" width="9.21875" style="10"/>
    <col min="12" max="16" width="9.21875" style="8"/>
    <col min="17" max="17" width="9.5546875" style="8" customWidth="1"/>
    <col min="18" max="25" width="9.21875" style="10"/>
    <col min="26" max="16384" width="9.21875" style="8"/>
  </cols>
  <sheetData>
    <row r="1" spans="1:27" ht="59.25" customHeight="1" thickBot="1">
      <c r="A1" s="4" t="s">
        <v>92</v>
      </c>
      <c r="B1" s="4" t="s">
        <v>175</v>
      </c>
      <c r="C1" s="31" t="s">
        <v>263</v>
      </c>
      <c r="D1" s="31" t="s">
        <v>264</v>
      </c>
      <c r="E1" s="31" t="s">
        <v>265</v>
      </c>
      <c r="F1" s="1" t="s">
        <v>291</v>
      </c>
      <c r="G1" s="1" t="s">
        <v>287</v>
      </c>
    </row>
    <row r="2" spans="1:27">
      <c r="A2" s="97">
        <v>1</v>
      </c>
      <c r="B2" s="98" t="s">
        <v>93</v>
      </c>
      <c r="C2" s="130">
        <v>18596</v>
      </c>
      <c r="D2" s="132">
        <v>15504</v>
      </c>
      <c r="E2" s="130">
        <v>3092</v>
      </c>
      <c r="F2" s="83">
        <f>D2/C2</f>
        <v>0.83372768337276837</v>
      </c>
      <c r="G2" s="83">
        <f>E2/C2</f>
        <v>0.16627231662723166</v>
      </c>
      <c r="I2" s="50"/>
      <c r="J2" s="47"/>
      <c r="R2" s="50"/>
      <c r="S2" s="47"/>
      <c r="Z2" s="5"/>
      <c r="AA2" s="11"/>
    </row>
    <row r="3" spans="1:27">
      <c r="A3" s="99">
        <v>2</v>
      </c>
      <c r="B3" s="100" t="s">
        <v>94</v>
      </c>
      <c r="C3" s="131">
        <v>6243</v>
      </c>
      <c r="D3" s="133">
        <v>5507</v>
      </c>
      <c r="E3" s="131">
        <v>736</v>
      </c>
      <c r="F3" s="84">
        <f t="shared" ref="F3:F66" si="0">D3/C3</f>
        <v>0.88210796091622612</v>
      </c>
      <c r="G3" s="84">
        <f t="shared" ref="G3:G66" si="1">E3/C3</f>
        <v>0.11789203908377383</v>
      </c>
      <c r="I3" s="50"/>
      <c r="J3" s="47"/>
      <c r="R3" s="50"/>
      <c r="S3" s="47"/>
      <c r="Z3" s="5"/>
      <c r="AA3" s="11"/>
    </row>
    <row r="4" spans="1:27">
      <c r="A4" s="99">
        <v>3</v>
      </c>
      <c r="B4" s="100" t="s">
        <v>95</v>
      </c>
      <c r="C4" s="131">
        <v>19318</v>
      </c>
      <c r="D4" s="133">
        <v>16442</v>
      </c>
      <c r="E4" s="131">
        <v>2876</v>
      </c>
      <c r="F4" s="84">
        <f t="shared" si="0"/>
        <v>0.85112330468992647</v>
      </c>
      <c r="G4" s="84">
        <f t="shared" si="1"/>
        <v>0.1488766953100735</v>
      </c>
      <c r="I4" s="50"/>
      <c r="J4" s="47"/>
      <c r="R4" s="50"/>
      <c r="S4" s="47"/>
      <c r="Z4" s="5"/>
      <c r="AA4" s="11"/>
    </row>
    <row r="5" spans="1:27">
      <c r="A5" s="99">
        <v>4</v>
      </c>
      <c r="B5" s="100" t="s">
        <v>96</v>
      </c>
      <c r="C5" s="131">
        <v>3786</v>
      </c>
      <c r="D5" s="133">
        <v>3606</v>
      </c>
      <c r="E5" s="131">
        <v>180</v>
      </c>
      <c r="F5" s="84">
        <f t="shared" si="0"/>
        <v>0.95245641838351824</v>
      </c>
      <c r="G5" s="84">
        <f t="shared" si="1"/>
        <v>4.7543581616481777E-2</v>
      </c>
      <c r="I5" s="50"/>
      <c r="J5" s="47"/>
      <c r="R5" s="50"/>
      <c r="S5" s="47"/>
      <c r="Z5" s="5"/>
      <c r="AA5" s="11"/>
    </row>
    <row r="6" spans="1:27">
      <c r="A6" s="99">
        <v>5</v>
      </c>
      <c r="B6" s="100" t="s">
        <v>97</v>
      </c>
      <c r="C6" s="131">
        <v>5890</v>
      </c>
      <c r="D6" s="133">
        <v>4518</v>
      </c>
      <c r="E6" s="131">
        <v>1372</v>
      </c>
      <c r="F6" s="84">
        <f t="shared" si="0"/>
        <v>0.76706281833616297</v>
      </c>
      <c r="G6" s="84">
        <f t="shared" si="1"/>
        <v>0.23293718166383701</v>
      </c>
      <c r="I6" s="50"/>
      <c r="J6" s="47"/>
      <c r="R6" s="50"/>
      <c r="S6" s="47"/>
      <c r="Z6" s="5"/>
      <c r="AA6" s="11"/>
    </row>
    <row r="7" spans="1:27">
      <c r="A7" s="99">
        <v>6</v>
      </c>
      <c r="B7" s="100" t="s">
        <v>98</v>
      </c>
      <c r="C7" s="131">
        <v>17566</v>
      </c>
      <c r="D7" s="133">
        <v>14757</v>
      </c>
      <c r="E7" s="131">
        <v>2809</v>
      </c>
      <c r="F7" s="84">
        <f t="shared" si="0"/>
        <v>0.84008880792439944</v>
      </c>
      <c r="G7" s="84">
        <f t="shared" si="1"/>
        <v>0.15991119207560059</v>
      </c>
      <c r="I7" s="50"/>
      <c r="J7" s="47"/>
      <c r="R7" s="50"/>
      <c r="S7" s="47"/>
      <c r="Z7" s="5"/>
      <c r="AA7" s="11"/>
    </row>
    <row r="8" spans="1:27">
      <c r="A8" s="99">
        <v>7</v>
      </c>
      <c r="B8" s="100" t="s">
        <v>99</v>
      </c>
      <c r="C8" s="131">
        <v>43215</v>
      </c>
      <c r="D8" s="133">
        <v>37000</v>
      </c>
      <c r="E8" s="131">
        <v>6215</v>
      </c>
      <c r="F8" s="84">
        <f t="shared" si="0"/>
        <v>0.85618419530255696</v>
      </c>
      <c r="G8" s="84">
        <f t="shared" si="1"/>
        <v>0.14381580469744301</v>
      </c>
      <c r="I8" s="50"/>
      <c r="J8" s="47"/>
      <c r="R8" s="50"/>
      <c r="S8" s="47"/>
      <c r="Z8" s="5"/>
      <c r="AA8" s="11"/>
    </row>
    <row r="9" spans="1:27">
      <c r="A9" s="99">
        <v>8</v>
      </c>
      <c r="B9" s="100" t="s">
        <v>100</v>
      </c>
      <c r="C9" s="131">
        <v>1630</v>
      </c>
      <c r="D9" s="133">
        <v>1343</v>
      </c>
      <c r="E9" s="131">
        <v>287</v>
      </c>
      <c r="F9" s="84">
        <f t="shared" si="0"/>
        <v>0.82392638036809818</v>
      </c>
      <c r="G9" s="84">
        <f t="shared" si="1"/>
        <v>0.17607361963190185</v>
      </c>
      <c r="I9" s="50"/>
      <c r="J9" s="47"/>
      <c r="R9" s="50"/>
      <c r="S9" s="47"/>
      <c r="Z9" s="5"/>
      <c r="AA9" s="11"/>
    </row>
    <row r="10" spans="1:27">
      <c r="A10" s="99">
        <v>9</v>
      </c>
      <c r="B10" s="100" t="s">
        <v>101</v>
      </c>
      <c r="C10" s="131">
        <v>23930</v>
      </c>
      <c r="D10" s="133">
        <v>19915</v>
      </c>
      <c r="E10" s="131">
        <v>4015</v>
      </c>
      <c r="F10" s="84">
        <f t="shared" si="0"/>
        <v>0.8322189720016715</v>
      </c>
      <c r="G10" s="84">
        <f t="shared" si="1"/>
        <v>0.16778102799832845</v>
      </c>
      <c r="I10" s="50"/>
      <c r="J10" s="47"/>
      <c r="R10" s="50"/>
      <c r="S10" s="47"/>
      <c r="Z10" s="5"/>
      <c r="AA10" s="11"/>
    </row>
    <row r="11" spans="1:27">
      <c r="A11" s="99">
        <v>10</v>
      </c>
      <c r="B11" s="100" t="s">
        <v>102</v>
      </c>
      <c r="C11" s="131">
        <v>27881</v>
      </c>
      <c r="D11" s="133">
        <v>22129</v>
      </c>
      <c r="E11" s="131">
        <v>5752</v>
      </c>
      <c r="F11" s="84">
        <f t="shared" si="0"/>
        <v>0.7936946307521251</v>
      </c>
      <c r="G11" s="84">
        <f t="shared" si="1"/>
        <v>0.2063053692478749</v>
      </c>
      <c r="I11" s="50"/>
      <c r="J11" s="47"/>
      <c r="R11" s="50"/>
      <c r="S11" s="47"/>
      <c r="Z11" s="5"/>
      <c r="AA11" s="11"/>
    </row>
    <row r="12" spans="1:27">
      <c r="A12" s="99">
        <v>11</v>
      </c>
      <c r="B12" s="100" t="s">
        <v>103</v>
      </c>
      <c r="C12" s="131">
        <v>2321</v>
      </c>
      <c r="D12" s="133">
        <v>1964</v>
      </c>
      <c r="E12" s="131">
        <v>357</v>
      </c>
      <c r="F12" s="84">
        <f t="shared" si="0"/>
        <v>0.84618698836708317</v>
      </c>
      <c r="G12" s="84">
        <f t="shared" si="1"/>
        <v>0.15381301163291686</v>
      </c>
      <c r="I12" s="50"/>
      <c r="J12" s="47"/>
      <c r="R12" s="50"/>
      <c r="S12" s="47"/>
      <c r="Z12" s="5"/>
      <c r="AA12" s="11"/>
    </row>
    <row r="13" spans="1:27">
      <c r="A13" s="99">
        <v>12</v>
      </c>
      <c r="B13" s="100" t="s">
        <v>104</v>
      </c>
      <c r="C13" s="131">
        <v>1031</v>
      </c>
      <c r="D13" s="133">
        <v>981</v>
      </c>
      <c r="E13" s="131">
        <v>50</v>
      </c>
      <c r="F13" s="84">
        <f t="shared" si="0"/>
        <v>0.95150339476236667</v>
      </c>
      <c r="G13" s="84">
        <f t="shared" si="1"/>
        <v>4.8496605237633363E-2</v>
      </c>
      <c r="I13" s="50"/>
      <c r="J13" s="47"/>
      <c r="R13" s="50"/>
      <c r="S13" s="47"/>
      <c r="Z13" s="5"/>
      <c r="AA13" s="11"/>
    </row>
    <row r="14" spans="1:27">
      <c r="A14" s="99">
        <v>13</v>
      </c>
      <c r="B14" s="100" t="s">
        <v>105</v>
      </c>
      <c r="C14" s="131">
        <v>3321</v>
      </c>
      <c r="D14" s="133">
        <v>3108</v>
      </c>
      <c r="E14" s="131">
        <v>213</v>
      </c>
      <c r="F14" s="84">
        <f t="shared" si="0"/>
        <v>0.93586269196025296</v>
      </c>
      <c r="G14" s="84">
        <f t="shared" si="1"/>
        <v>6.4137308039747071E-2</v>
      </c>
      <c r="I14" s="50"/>
      <c r="J14" s="47"/>
      <c r="R14" s="50"/>
      <c r="S14" s="47"/>
      <c r="Z14" s="5"/>
      <c r="AA14" s="11"/>
    </row>
    <row r="15" spans="1:27">
      <c r="A15" s="99">
        <v>14</v>
      </c>
      <c r="B15" s="100" t="s">
        <v>106</v>
      </c>
      <c r="C15" s="131">
        <v>4265</v>
      </c>
      <c r="D15" s="131">
        <v>3170</v>
      </c>
      <c r="E15" s="131">
        <v>1095</v>
      </c>
      <c r="F15" s="84">
        <f t="shared" si="0"/>
        <v>0.74325908558030485</v>
      </c>
      <c r="G15" s="84">
        <f t="shared" si="1"/>
        <v>0.25674091441969521</v>
      </c>
      <c r="I15" s="50"/>
      <c r="J15" s="47"/>
      <c r="R15" s="50"/>
      <c r="S15" s="47"/>
      <c r="Z15" s="5"/>
      <c r="AA15" s="11"/>
    </row>
    <row r="16" spans="1:27">
      <c r="A16" s="99">
        <v>15</v>
      </c>
      <c r="B16" s="100" t="s">
        <v>107</v>
      </c>
      <c r="C16" s="131">
        <v>8095</v>
      </c>
      <c r="D16" s="131">
        <v>5512</v>
      </c>
      <c r="E16" s="131">
        <v>2583</v>
      </c>
      <c r="F16" s="84">
        <f t="shared" si="0"/>
        <v>0.68091414453366272</v>
      </c>
      <c r="G16" s="84">
        <f t="shared" si="1"/>
        <v>0.31908585546633722</v>
      </c>
      <c r="I16" s="50"/>
      <c r="J16" s="47"/>
      <c r="R16" s="50"/>
      <c r="S16" s="47"/>
      <c r="Z16" s="5"/>
      <c r="AA16" s="11"/>
    </row>
    <row r="17" spans="1:19">
      <c r="A17" s="99">
        <v>16</v>
      </c>
      <c r="B17" s="100" t="s">
        <v>108</v>
      </c>
      <c r="C17" s="131">
        <v>21453</v>
      </c>
      <c r="D17" s="131">
        <v>17752</v>
      </c>
      <c r="E17" s="131">
        <v>3701</v>
      </c>
      <c r="F17" s="84">
        <f t="shared" si="0"/>
        <v>0.82748333566400967</v>
      </c>
      <c r="G17" s="84">
        <f t="shared" si="1"/>
        <v>0.17251666433599031</v>
      </c>
    </row>
    <row r="18" spans="1:19">
      <c r="A18" s="99">
        <v>17</v>
      </c>
      <c r="B18" s="100" t="s">
        <v>109</v>
      </c>
      <c r="C18" s="131">
        <v>12504</v>
      </c>
      <c r="D18" s="131">
        <v>9354</v>
      </c>
      <c r="E18" s="131">
        <v>3150</v>
      </c>
      <c r="F18" s="84">
        <f t="shared" si="0"/>
        <v>0.74808061420345484</v>
      </c>
      <c r="G18" s="84">
        <f t="shared" si="1"/>
        <v>0.2519193857965451</v>
      </c>
      <c r="I18" s="5"/>
      <c r="J18" s="11"/>
      <c r="R18" s="5"/>
      <c r="S18" s="11"/>
    </row>
    <row r="19" spans="1:19">
      <c r="A19" s="99">
        <v>18</v>
      </c>
      <c r="B19" s="100" t="s">
        <v>110</v>
      </c>
      <c r="C19" s="131">
        <v>4620</v>
      </c>
      <c r="D19" s="131">
        <v>3964</v>
      </c>
      <c r="E19" s="131">
        <v>656</v>
      </c>
      <c r="F19" s="84">
        <f t="shared" si="0"/>
        <v>0.858008658008658</v>
      </c>
      <c r="G19" s="84">
        <f t="shared" si="1"/>
        <v>0.141991341991342</v>
      </c>
      <c r="I19" s="5"/>
      <c r="J19" s="11"/>
      <c r="R19" s="5"/>
      <c r="S19" s="11"/>
    </row>
    <row r="20" spans="1:19">
      <c r="A20" s="99">
        <v>19</v>
      </c>
      <c r="B20" s="100" t="s">
        <v>111</v>
      </c>
      <c r="C20" s="131">
        <v>9005</v>
      </c>
      <c r="D20" s="131">
        <v>7282</v>
      </c>
      <c r="E20" s="131">
        <v>1723</v>
      </c>
      <c r="F20" s="84">
        <f t="shared" si="0"/>
        <v>0.80866185452526373</v>
      </c>
      <c r="G20" s="84">
        <f t="shared" si="1"/>
        <v>0.19133814547473627</v>
      </c>
      <c r="I20" s="5"/>
      <c r="J20" s="11"/>
      <c r="R20" s="5"/>
      <c r="S20" s="11"/>
    </row>
    <row r="21" spans="1:19">
      <c r="A21" s="99">
        <v>20</v>
      </c>
      <c r="B21" s="100" t="s">
        <v>112</v>
      </c>
      <c r="C21" s="131">
        <v>18518</v>
      </c>
      <c r="D21" s="131">
        <v>13175</v>
      </c>
      <c r="E21" s="131">
        <v>5343</v>
      </c>
      <c r="F21" s="84">
        <f t="shared" si="0"/>
        <v>0.7114699211577924</v>
      </c>
      <c r="G21" s="84">
        <f t="shared" si="1"/>
        <v>0.2885300788422076</v>
      </c>
      <c r="I21" s="5"/>
      <c r="J21" s="11"/>
      <c r="R21" s="5"/>
      <c r="S21" s="11"/>
    </row>
    <row r="22" spans="1:19">
      <c r="A22" s="99">
        <v>21</v>
      </c>
      <c r="B22" s="100" t="s">
        <v>113</v>
      </c>
      <c r="C22" s="131">
        <v>7829</v>
      </c>
      <c r="D22" s="131">
        <v>7489</v>
      </c>
      <c r="E22" s="131">
        <v>340</v>
      </c>
      <c r="F22" s="84">
        <f t="shared" si="0"/>
        <v>0.95657172052624861</v>
      </c>
      <c r="G22" s="84">
        <f t="shared" si="1"/>
        <v>4.3428279473751434E-2</v>
      </c>
      <c r="I22" s="5"/>
      <c r="J22" s="11"/>
      <c r="R22" s="5"/>
      <c r="S22" s="11"/>
    </row>
    <row r="23" spans="1:19">
      <c r="A23" s="99">
        <v>22</v>
      </c>
      <c r="B23" s="100" t="s">
        <v>114</v>
      </c>
      <c r="C23" s="131">
        <v>10378</v>
      </c>
      <c r="D23" s="131">
        <v>8740</v>
      </c>
      <c r="E23" s="131">
        <v>1638</v>
      </c>
      <c r="F23" s="84">
        <f t="shared" si="0"/>
        <v>0.842166120639815</v>
      </c>
      <c r="G23" s="84">
        <f t="shared" si="1"/>
        <v>0.157833879360185</v>
      </c>
      <c r="I23" s="5"/>
      <c r="J23" s="11"/>
      <c r="R23" s="5"/>
      <c r="S23" s="11"/>
    </row>
    <row r="24" spans="1:19">
      <c r="A24" s="99">
        <v>23</v>
      </c>
      <c r="B24" s="100" t="s">
        <v>115</v>
      </c>
      <c r="C24" s="131">
        <v>6726</v>
      </c>
      <c r="D24" s="131">
        <v>5897</v>
      </c>
      <c r="E24" s="131">
        <v>829</v>
      </c>
      <c r="F24" s="84">
        <f t="shared" si="0"/>
        <v>0.87674695212607789</v>
      </c>
      <c r="G24" s="84">
        <f t="shared" si="1"/>
        <v>0.12325304787392209</v>
      </c>
      <c r="I24" s="5"/>
      <c r="J24" s="11"/>
      <c r="R24" s="5"/>
      <c r="S24" s="11"/>
    </row>
    <row r="25" spans="1:19">
      <c r="A25" s="99">
        <v>24</v>
      </c>
      <c r="B25" s="100" t="s">
        <v>116</v>
      </c>
      <c r="C25" s="131">
        <v>4785</v>
      </c>
      <c r="D25" s="131">
        <v>4091</v>
      </c>
      <c r="E25" s="131">
        <v>694</v>
      </c>
      <c r="F25" s="84">
        <f t="shared" si="0"/>
        <v>0.85496342737722053</v>
      </c>
      <c r="G25" s="84">
        <f t="shared" si="1"/>
        <v>0.14503657262277952</v>
      </c>
      <c r="I25" s="5"/>
      <c r="J25" s="11"/>
      <c r="R25" s="5"/>
      <c r="S25" s="11"/>
    </row>
    <row r="26" spans="1:19">
      <c r="A26" s="99">
        <v>25</v>
      </c>
      <c r="B26" s="100" t="s">
        <v>117</v>
      </c>
      <c r="C26" s="131">
        <v>8147</v>
      </c>
      <c r="D26" s="131">
        <v>7708</v>
      </c>
      <c r="E26" s="131">
        <v>439</v>
      </c>
      <c r="F26" s="84">
        <f t="shared" si="0"/>
        <v>0.94611513440530259</v>
      </c>
      <c r="G26" s="84">
        <f t="shared" si="1"/>
        <v>5.3884865594697434E-2</v>
      </c>
      <c r="I26" s="5"/>
      <c r="J26" s="11"/>
      <c r="R26" s="5"/>
      <c r="S26" s="11"/>
    </row>
    <row r="27" spans="1:19">
      <c r="A27" s="99">
        <v>26</v>
      </c>
      <c r="B27" s="100" t="s">
        <v>118</v>
      </c>
      <c r="C27" s="131">
        <v>7313</v>
      </c>
      <c r="D27" s="131">
        <v>6037</v>
      </c>
      <c r="E27" s="131">
        <v>1276</v>
      </c>
      <c r="F27" s="84">
        <f t="shared" si="0"/>
        <v>0.82551620402023795</v>
      </c>
      <c r="G27" s="84">
        <f t="shared" si="1"/>
        <v>0.17448379597976207</v>
      </c>
      <c r="I27" s="5"/>
      <c r="J27" s="11"/>
      <c r="R27" s="5"/>
      <c r="S27" s="11"/>
    </row>
    <row r="28" spans="1:19">
      <c r="A28" s="99">
        <v>27</v>
      </c>
      <c r="B28" s="100" t="s">
        <v>119</v>
      </c>
      <c r="C28" s="131">
        <v>17531</v>
      </c>
      <c r="D28" s="131">
        <v>15738</v>
      </c>
      <c r="E28" s="131">
        <v>1793</v>
      </c>
      <c r="F28" s="84">
        <f t="shared" si="0"/>
        <v>0.89772403171524728</v>
      </c>
      <c r="G28" s="84">
        <f t="shared" si="1"/>
        <v>0.10227596828475273</v>
      </c>
      <c r="I28" s="5"/>
      <c r="J28" s="11"/>
      <c r="R28" s="5"/>
      <c r="S28" s="11"/>
    </row>
    <row r="29" spans="1:19">
      <c r="A29" s="99">
        <v>28</v>
      </c>
      <c r="B29" s="100" t="s">
        <v>120</v>
      </c>
      <c r="C29" s="131">
        <v>9004</v>
      </c>
      <c r="D29" s="131">
        <v>6621</v>
      </c>
      <c r="E29" s="131">
        <v>2383</v>
      </c>
      <c r="F29" s="84">
        <f t="shared" si="0"/>
        <v>0.73533984895601956</v>
      </c>
      <c r="G29" s="84">
        <f t="shared" si="1"/>
        <v>0.26466015104398044</v>
      </c>
      <c r="I29" s="5"/>
      <c r="J29" s="11"/>
      <c r="R29" s="5"/>
      <c r="S29" s="11"/>
    </row>
    <row r="30" spans="1:19">
      <c r="A30" s="99">
        <v>29</v>
      </c>
      <c r="B30" s="100" t="s">
        <v>121</v>
      </c>
      <c r="C30" s="131">
        <v>2932</v>
      </c>
      <c r="D30" s="131">
        <v>2258</v>
      </c>
      <c r="E30" s="131">
        <v>674</v>
      </c>
      <c r="F30" s="84">
        <f t="shared" si="0"/>
        <v>0.77012278308321969</v>
      </c>
      <c r="G30" s="84">
        <f t="shared" si="1"/>
        <v>0.22987721691678034</v>
      </c>
      <c r="I30" s="5"/>
      <c r="J30" s="11"/>
      <c r="R30" s="5"/>
      <c r="S30" s="11"/>
    </row>
    <row r="31" spans="1:19">
      <c r="A31" s="99">
        <v>30</v>
      </c>
      <c r="B31" s="100" t="s">
        <v>122</v>
      </c>
      <c r="C31" s="131">
        <v>2171</v>
      </c>
      <c r="D31" s="131">
        <v>1954</v>
      </c>
      <c r="E31" s="131">
        <v>217</v>
      </c>
      <c r="F31" s="84">
        <f t="shared" si="0"/>
        <v>0.9000460617227084</v>
      </c>
      <c r="G31" s="84">
        <f t="shared" si="1"/>
        <v>9.9953938277291571E-2</v>
      </c>
      <c r="I31" s="5"/>
      <c r="J31" s="11"/>
      <c r="R31" s="5"/>
      <c r="S31" s="11"/>
    </row>
    <row r="32" spans="1:19">
      <c r="A32" s="99">
        <v>31</v>
      </c>
      <c r="B32" s="100" t="s">
        <v>123</v>
      </c>
      <c r="C32" s="131">
        <v>25089</v>
      </c>
      <c r="D32" s="131">
        <v>21121</v>
      </c>
      <c r="E32" s="131">
        <v>3968</v>
      </c>
      <c r="F32" s="84">
        <f t="shared" si="0"/>
        <v>0.84184303878193634</v>
      </c>
      <c r="G32" s="84">
        <f t="shared" si="1"/>
        <v>0.15815696121806369</v>
      </c>
      <c r="I32" s="5"/>
      <c r="J32" s="11"/>
      <c r="R32" s="5"/>
      <c r="S32" s="11"/>
    </row>
    <row r="33" spans="1:7">
      <c r="A33" s="99">
        <v>32</v>
      </c>
      <c r="B33" s="100" t="s">
        <v>124</v>
      </c>
      <c r="C33" s="131">
        <v>6856</v>
      </c>
      <c r="D33" s="131">
        <v>5391</v>
      </c>
      <c r="E33" s="131">
        <v>1465</v>
      </c>
      <c r="F33" s="84">
        <f t="shared" si="0"/>
        <v>0.78631855309218202</v>
      </c>
      <c r="G33" s="84">
        <f t="shared" si="1"/>
        <v>0.21368144690781796</v>
      </c>
    </row>
    <row r="34" spans="1:7">
      <c r="A34" s="99">
        <v>33</v>
      </c>
      <c r="B34" s="100" t="s">
        <v>125</v>
      </c>
      <c r="C34" s="131">
        <v>34845</v>
      </c>
      <c r="D34" s="131">
        <v>30508</v>
      </c>
      <c r="E34" s="131">
        <v>4337</v>
      </c>
      <c r="F34" s="84">
        <f t="shared" si="0"/>
        <v>0.87553450997273641</v>
      </c>
      <c r="G34" s="84">
        <f t="shared" si="1"/>
        <v>0.12446549002726359</v>
      </c>
    </row>
    <row r="35" spans="1:7">
      <c r="A35" s="99">
        <v>34</v>
      </c>
      <c r="B35" s="100" t="s">
        <v>126</v>
      </c>
      <c r="C35" s="131">
        <v>6240</v>
      </c>
      <c r="D35" s="133">
        <v>4868</v>
      </c>
      <c r="E35" s="131">
        <v>1372</v>
      </c>
      <c r="F35" s="84">
        <f t="shared" si="0"/>
        <v>0.78012820512820513</v>
      </c>
      <c r="G35" s="84">
        <f t="shared" si="1"/>
        <v>0.21987179487179487</v>
      </c>
    </row>
    <row r="36" spans="1:7">
      <c r="A36" s="99">
        <v>35</v>
      </c>
      <c r="B36" s="100" t="s">
        <v>127</v>
      </c>
      <c r="C36" s="131">
        <v>29431</v>
      </c>
      <c r="D36" s="133">
        <v>25421</v>
      </c>
      <c r="E36" s="131">
        <v>4010</v>
      </c>
      <c r="F36" s="84">
        <f t="shared" si="0"/>
        <v>0.86374910808331351</v>
      </c>
      <c r="G36" s="84">
        <f t="shared" si="1"/>
        <v>0.13625089191668649</v>
      </c>
    </row>
    <row r="37" spans="1:7">
      <c r="A37" s="99">
        <v>36</v>
      </c>
      <c r="B37" s="100" t="s">
        <v>128</v>
      </c>
      <c r="C37" s="131">
        <v>4880</v>
      </c>
      <c r="D37" s="131">
        <v>4655</v>
      </c>
      <c r="E37" s="131">
        <v>225</v>
      </c>
      <c r="F37" s="84">
        <f t="shared" si="0"/>
        <v>0.95389344262295084</v>
      </c>
      <c r="G37" s="84">
        <f t="shared" si="1"/>
        <v>4.6106557377049183E-2</v>
      </c>
    </row>
    <row r="38" spans="1:7">
      <c r="A38" s="99">
        <v>37</v>
      </c>
      <c r="B38" s="100" t="s">
        <v>129</v>
      </c>
      <c r="C38" s="131">
        <v>10342</v>
      </c>
      <c r="D38" s="133">
        <v>8392</v>
      </c>
      <c r="E38" s="131">
        <v>1950</v>
      </c>
      <c r="F38" s="84">
        <f t="shared" si="0"/>
        <v>0.81144846257977177</v>
      </c>
      <c r="G38" s="84">
        <f t="shared" si="1"/>
        <v>0.1885515374202282</v>
      </c>
    </row>
    <row r="39" spans="1:7">
      <c r="A39" s="99">
        <v>38</v>
      </c>
      <c r="B39" s="100" t="s">
        <v>130</v>
      </c>
      <c r="C39" s="131">
        <v>12646</v>
      </c>
      <c r="D39" s="133">
        <v>11115</v>
      </c>
      <c r="E39" s="131">
        <v>1531</v>
      </c>
      <c r="F39" s="84">
        <f t="shared" si="0"/>
        <v>0.87893405029258265</v>
      </c>
      <c r="G39" s="84">
        <f t="shared" si="1"/>
        <v>0.12106594970741737</v>
      </c>
    </row>
    <row r="40" spans="1:7">
      <c r="A40" s="99">
        <v>39</v>
      </c>
      <c r="B40" s="100" t="s">
        <v>131</v>
      </c>
      <c r="C40" s="131">
        <v>5463</v>
      </c>
      <c r="D40" s="133">
        <v>4295</v>
      </c>
      <c r="E40" s="131">
        <v>1168</v>
      </c>
      <c r="F40" s="84">
        <f t="shared" si="0"/>
        <v>0.78619805967417167</v>
      </c>
      <c r="G40" s="84">
        <f t="shared" si="1"/>
        <v>0.2138019403258283</v>
      </c>
    </row>
    <row r="41" spans="1:7">
      <c r="A41" s="99">
        <v>40</v>
      </c>
      <c r="B41" s="100" t="s">
        <v>132</v>
      </c>
      <c r="C41" s="131">
        <v>4240</v>
      </c>
      <c r="D41" s="133">
        <v>3385</v>
      </c>
      <c r="E41" s="131">
        <v>855</v>
      </c>
      <c r="F41" s="84">
        <f t="shared" si="0"/>
        <v>0.79834905660377353</v>
      </c>
      <c r="G41" s="84">
        <f t="shared" si="1"/>
        <v>0.20165094339622641</v>
      </c>
    </row>
    <row r="42" spans="1:7">
      <c r="A42" s="99">
        <v>41</v>
      </c>
      <c r="B42" s="100" t="s">
        <v>133</v>
      </c>
      <c r="C42" s="131">
        <v>3098</v>
      </c>
      <c r="D42" s="133">
        <v>2614</v>
      </c>
      <c r="E42" s="131">
        <v>484</v>
      </c>
      <c r="F42" s="84">
        <f t="shared" si="0"/>
        <v>0.84377017430600387</v>
      </c>
      <c r="G42" s="84">
        <f t="shared" si="1"/>
        <v>0.15622982569399613</v>
      </c>
    </row>
    <row r="43" spans="1:7">
      <c r="A43" s="99">
        <v>42</v>
      </c>
      <c r="B43" s="100" t="s">
        <v>134</v>
      </c>
      <c r="C43" s="131">
        <v>47488</v>
      </c>
      <c r="D43" s="133">
        <v>40684</v>
      </c>
      <c r="E43" s="131">
        <v>6804</v>
      </c>
      <c r="F43" s="84">
        <f t="shared" si="0"/>
        <v>0.85672169811320753</v>
      </c>
      <c r="G43" s="84">
        <f t="shared" si="1"/>
        <v>0.14327830188679244</v>
      </c>
    </row>
    <row r="44" spans="1:7">
      <c r="A44" s="99">
        <v>43</v>
      </c>
      <c r="B44" s="100" t="s">
        <v>135</v>
      </c>
      <c r="C44" s="131">
        <v>8408</v>
      </c>
      <c r="D44" s="133">
        <v>6498</v>
      </c>
      <c r="E44" s="131">
        <v>1910</v>
      </c>
      <c r="F44" s="84">
        <f t="shared" si="0"/>
        <v>0.77283539486203612</v>
      </c>
      <c r="G44" s="84">
        <f t="shared" si="1"/>
        <v>0.22716460513796385</v>
      </c>
    </row>
    <row r="45" spans="1:7">
      <c r="A45" s="99">
        <v>44</v>
      </c>
      <c r="B45" s="100" t="s">
        <v>136</v>
      </c>
      <c r="C45" s="131">
        <v>14702</v>
      </c>
      <c r="D45" s="133">
        <v>12448</v>
      </c>
      <c r="E45" s="131">
        <v>2254</v>
      </c>
      <c r="F45" s="84">
        <f t="shared" si="0"/>
        <v>0.84668752550673376</v>
      </c>
      <c r="G45" s="84">
        <f t="shared" si="1"/>
        <v>0.15331247449326621</v>
      </c>
    </row>
    <row r="46" spans="1:7">
      <c r="A46" s="99">
        <v>45</v>
      </c>
      <c r="B46" s="100" t="s">
        <v>137</v>
      </c>
      <c r="C46" s="131">
        <v>37633</v>
      </c>
      <c r="D46" s="133">
        <v>31995</v>
      </c>
      <c r="E46" s="131">
        <v>5638</v>
      </c>
      <c r="F46" s="84">
        <f t="shared" si="0"/>
        <v>0.8501846783408179</v>
      </c>
      <c r="G46" s="84">
        <f t="shared" si="1"/>
        <v>0.1498153216591821</v>
      </c>
    </row>
    <row r="47" spans="1:7">
      <c r="A47" s="99">
        <v>46</v>
      </c>
      <c r="B47" s="100" t="s">
        <v>138</v>
      </c>
      <c r="C47" s="131">
        <v>11963</v>
      </c>
      <c r="D47" s="133">
        <v>10364</v>
      </c>
      <c r="E47" s="131">
        <v>1599</v>
      </c>
      <c r="F47" s="84">
        <f t="shared" si="0"/>
        <v>0.86633787511493776</v>
      </c>
      <c r="G47" s="84">
        <f t="shared" si="1"/>
        <v>0.13366212488506227</v>
      </c>
    </row>
    <row r="48" spans="1:7">
      <c r="A48" s="99">
        <v>47</v>
      </c>
      <c r="B48" s="100" t="s">
        <v>139</v>
      </c>
      <c r="C48" s="131">
        <v>10262</v>
      </c>
      <c r="D48" s="133">
        <v>9203</v>
      </c>
      <c r="E48" s="131">
        <v>1059</v>
      </c>
      <c r="F48" s="84">
        <f t="shared" si="0"/>
        <v>0.89680374196063151</v>
      </c>
      <c r="G48" s="84">
        <f t="shared" si="1"/>
        <v>0.10319625803936855</v>
      </c>
    </row>
    <row r="49" spans="1:7">
      <c r="A49" s="99">
        <v>48</v>
      </c>
      <c r="B49" s="100" t="s">
        <v>140</v>
      </c>
      <c r="C49" s="131">
        <v>13848</v>
      </c>
      <c r="D49" s="133">
        <v>11271</v>
      </c>
      <c r="E49" s="131">
        <v>2577</v>
      </c>
      <c r="F49" s="84">
        <f t="shared" si="0"/>
        <v>0.81390814558058922</v>
      </c>
      <c r="G49" s="84">
        <f t="shared" si="1"/>
        <v>0.18609185441941076</v>
      </c>
    </row>
    <row r="50" spans="1:7">
      <c r="A50" s="99">
        <v>49</v>
      </c>
      <c r="B50" s="100" t="s">
        <v>141</v>
      </c>
      <c r="C50" s="131">
        <v>2753</v>
      </c>
      <c r="D50" s="133">
        <v>2591</v>
      </c>
      <c r="E50" s="131">
        <v>162</v>
      </c>
      <c r="F50" s="84">
        <f t="shared" si="0"/>
        <v>0.94115510352342902</v>
      </c>
      <c r="G50" s="84">
        <f t="shared" si="1"/>
        <v>5.8844896476571013E-2</v>
      </c>
    </row>
    <row r="51" spans="1:7">
      <c r="A51" s="99">
        <v>50</v>
      </c>
      <c r="B51" s="100" t="s">
        <v>142</v>
      </c>
      <c r="C51" s="131">
        <v>8958</v>
      </c>
      <c r="D51" s="133">
        <v>7574</v>
      </c>
      <c r="E51" s="131">
        <v>1384</v>
      </c>
      <c r="F51" s="84">
        <f t="shared" si="0"/>
        <v>0.84550122795266802</v>
      </c>
      <c r="G51" s="84">
        <f t="shared" si="1"/>
        <v>0.15449877204733201</v>
      </c>
    </row>
    <row r="52" spans="1:7">
      <c r="A52" s="99">
        <v>51</v>
      </c>
      <c r="B52" s="100" t="s">
        <v>143</v>
      </c>
      <c r="C52" s="131">
        <v>13341</v>
      </c>
      <c r="D52" s="133">
        <v>12155</v>
      </c>
      <c r="E52" s="131">
        <v>1186</v>
      </c>
      <c r="F52" s="84">
        <f t="shared" si="0"/>
        <v>0.91110111685780681</v>
      </c>
      <c r="G52" s="84">
        <f t="shared" si="1"/>
        <v>8.8898883142193241E-2</v>
      </c>
    </row>
    <row r="53" spans="1:7">
      <c r="A53" s="99">
        <v>52</v>
      </c>
      <c r="B53" s="100" t="s">
        <v>144</v>
      </c>
      <c r="C53" s="131">
        <v>13064</v>
      </c>
      <c r="D53" s="133">
        <v>10570</v>
      </c>
      <c r="E53" s="131">
        <v>2494</v>
      </c>
      <c r="F53" s="84">
        <f t="shared" si="0"/>
        <v>0.8090936925903246</v>
      </c>
      <c r="G53" s="84">
        <f t="shared" si="1"/>
        <v>0.19090630740967546</v>
      </c>
    </row>
    <row r="54" spans="1:7">
      <c r="A54" s="99">
        <v>53</v>
      </c>
      <c r="B54" s="100" t="s">
        <v>145</v>
      </c>
      <c r="C54" s="131">
        <v>9984</v>
      </c>
      <c r="D54" s="133">
        <v>5390</v>
      </c>
      <c r="E54" s="131">
        <v>4594</v>
      </c>
      <c r="F54" s="84">
        <f t="shared" si="0"/>
        <v>0.53986378205128205</v>
      </c>
      <c r="G54" s="84">
        <f t="shared" si="1"/>
        <v>0.46013621794871795</v>
      </c>
    </row>
    <row r="55" spans="1:7">
      <c r="A55" s="99">
        <v>54</v>
      </c>
      <c r="B55" s="100" t="s">
        <v>146</v>
      </c>
      <c r="C55" s="131">
        <v>11356</v>
      </c>
      <c r="D55" s="133">
        <v>9386</v>
      </c>
      <c r="E55" s="131">
        <v>1970</v>
      </c>
      <c r="F55" s="84">
        <f t="shared" si="0"/>
        <v>0.82652342374075383</v>
      </c>
      <c r="G55" s="84">
        <f t="shared" si="1"/>
        <v>0.1734765762592462</v>
      </c>
    </row>
    <row r="56" spans="1:7">
      <c r="A56" s="99">
        <v>55</v>
      </c>
      <c r="B56" s="100" t="s">
        <v>147</v>
      </c>
      <c r="C56" s="131">
        <v>25147</v>
      </c>
      <c r="D56" s="133">
        <v>19775</v>
      </c>
      <c r="E56" s="131">
        <v>5372</v>
      </c>
      <c r="F56" s="84">
        <f t="shared" si="0"/>
        <v>0.78637610848212514</v>
      </c>
      <c r="G56" s="84">
        <f t="shared" si="1"/>
        <v>0.21362389151787489</v>
      </c>
    </row>
    <row r="57" spans="1:7">
      <c r="A57" s="99">
        <v>56</v>
      </c>
      <c r="B57" s="100" t="s">
        <v>148</v>
      </c>
      <c r="C57" s="131">
        <v>2227</v>
      </c>
      <c r="D57" s="133">
        <v>2156</v>
      </c>
      <c r="E57" s="131">
        <v>71</v>
      </c>
      <c r="F57" s="84">
        <f t="shared" si="0"/>
        <v>0.96811854512797491</v>
      </c>
      <c r="G57" s="84">
        <f t="shared" si="1"/>
        <v>3.1881454872025143E-2</v>
      </c>
    </row>
    <row r="58" spans="1:7">
      <c r="A58" s="99">
        <v>57</v>
      </c>
      <c r="B58" s="100" t="s">
        <v>149</v>
      </c>
      <c r="C58" s="131">
        <v>3912</v>
      </c>
      <c r="D58" s="133">
        <v>3271</v>
      </c>
      <c r="E58" s="131">
        <v>641</v>
      </c>
      <c r="F58" s="84">
        <f t="shared" si="0"/>
        <v>0.83614519427402867</v>
      </c>
      <c r="G58" s="84">
        <f t="shared" si="1"/>
        <v>0.16385480572597136</v>
      </c>
    </row>
    <row r="59" spans="1:7">
      <c r="A59" s="99">
        <v>58</v>
      </c>
      <c r="B59" s="100" t="s">
        <v>150</v>
      </c>
      <c r="C59" s="131">
        <v>14776</v>
      </c>
      <c r="D59" s="133">
        <v>12785</v>
      </c>
      <c r="E59" s="131">
        <v>1991</v>
      </c>
      <c r="F59" s="84">
        <f t="shared" si="0"/>
        <v>0.86525446670276118</v>
      </c>
      <c r="G59" s="84">
        <f t="shared" si="1"/>
        <v>0.13474553329723876</v>
      </c>
    </row>
    <row r="60" spans="1:7">
      <c r="A60" s="99">
        <v>59</v>
      </c>
      <c r="B60" s="100" t="s">
        <v>151</v>
      </c>
      <c r="C60" s="131">
        <v>8174</v>
      </c>
      <c r="D60" s="133">
        <v>6542</v>
      </c>
      <c r="E60" s="131">
        <v>1632</v>
      </c>
      <c r="F60" s="84">
        <f t="shared" si="0"/>
        <v>0.80034254954734529</v>
      </c>
      <c r="G60" s="84">
        <f t="shared" si="1"/>
        <v>0.19965745045265476</v>
      </c>
    </row>
    <row r="61" spans="1:7">
      <c r="A61" s="99">
        <v>60</v>
      </c>
      <c r="B61" s="100" t="s">
        <v>152</v>
      </c>
      <c r="C61" s="131">
        <v>10968</v>
      </c>
      <c r="D61" s="133">
        <v>9843</v>
      </c>
      <c r="E61" s="131">
        <v>1125</v>
      </c>
      <c r="F61" s="84">
        <f t="shared" si="0"/>
        <v>0.8974288840262582</v>
      </c>
      <c r="G61" s="84">
        <f t="shared" si="1"/>
        <v>0.1025711159737418</v>
      </c>
    </row>
    <row r="62" spans="1:7">
      <c r="A62" s="99">
        <v>61</v>
      </c>
      <c r="B62" s="100" t="s">
        <v>153</v>
      </c>
      <c r="C62" s="131">
        <v>6891</v>
      </c>
      <c r="D62" s="133">
        <v>4774</v>
      </c>
      <c r="E62" s="131">
        <v>2117</v>
      </c>
      <c r="F62" s="84">
        <f t="shared" si="0"/>
        <v>0.69278769409374541</v>
      </c>
      <c r="G62" s="84">
        <f t="shared" si="1"/>
        <v>0.30721230590625453</v>
      </c>
    </row>
    <row r="63" spans="1:7">
      <c r="A63" s="99">
        <v>62</v>
      </c>
      <c r="B63" s="100" t="s">
        <v>154</v>
      </c>
      <c r="C63" s="131">
        <v>1342</v>
      </c>
      <c r="D63" s="133">
        <v>1222</v>
      </c>
      <c r="E63" s="131">
        <v>120</v>
      </c>
      <c r="F63" s="84">
        <f t="shared" si="0"/>
        <v>0.91058122205663194</v>
      </c>
      <c r="G63" s="84">
        <f t="shared" si="1"/>
        <v>8.9418777943368111E-2</v>
      </c>
    </row>
    <row r="64" spans="1:7">
      <c r="A64" s="99">
        <v>63</v>
      </c>
      <c r="B64" s="100" t="s">
        <v>155</v>
      </c>
      <c r="C64" s="131">
        <v>21774</v>
      </c>
      <c r="D64" s="133">
        <v>19619</v>
      </c>
      <c r="E64" s="131">
        <v>2155</v>
      </c>
      <c r="F64" s="84">
        <f t="shared" si="0"/>
        <v>0.90102874988518411</v>
      </c>
      <c r="G64" s="84">
        <f t="shared" si="1"/>
        <v>9.8971250114815834E-2</v>
      </c>
    </row>
    <row r="65" spans="1:7">
      <c r="A65" s="99">
        <v>64</v>
      </c>
      <c r="B65" s="100" t="s">
        <v>156</v>
      </c>
      <c r="C65" s="131">
        <v>8110</v>
      </c>
      <c r="D65" s="133">
        <v>5792</v>
      </c>
      <c r="E65" s="131">
        <v>2318</v>
      </c>
      <c r="F65" s="84">
        <f t="shared" si="0"/>
        <v>0.71418002466091246</v>
      </c>
      <c r="G65" s="84">
        <f t="shared" si="1"/>
        <v>0.28581997533908754</v>
      </c>
    </row>
    <row r="66" spans="1:7">
      <c r="A66" s="99">
        <v>65</v>
      </c>
      <c r="B66" s="100" t="s">
        <v>157</v>
      </c>
      <c r="C66" s="131">
        <v>3648</v>
      </c>
      <c r="D66" s="133">
        <v>3483</v>
      </c>
      <c r="E66" s="131">
        <v>165</v>
      </c>
      <c r="F66" s="84">
        <f t="shared" si="0"/>
        <v>0.95476973684210531</v>
      </c>
      <c r="G66" s="84">
        <f t="shared" si="1"/>
        <v>4.5230263157894739E-2</v>
      </c>
    </row>
    <row r="67" spans="1:7">
      <c r="A67" s="99">
        <v>66</v>
      </c>
      <c r="B67" s="100" t="s">
        <v>158</v>
      </c>
      <c r="C67" s="131">
        <v>14137</v>
      </c>
      <c r="D67" s="133">
        <v>11962</v>
      </c>
      <c r="E67" s="131">
        <v>2175</v>
      </c>
      <c r="F67" s="84">
        <f t="shared" ref="F67:F83" si="2">D67/C67</f>
        <v>0.84614840489495646</v>
      </c>
      <c r="G67" s="84">
        <f t="shared" ref="G67:G83" si="3">E67/C67</f>
        <v>0.15385159510504351</v>
      </c>
    </row>
    <row r="68" spans="1:7">
      <c r="A68" s="99">
        <v>67</v>
      </c>
      <c r="B68" s="100" t="s">
        <v>159</v>
      </c>
      <c r="C68" s="131">
        <v>1849</v>
      </c>
      <c r="D68" s="133">
        <v>1243</v>
      </c>
      <c r="E68" s="131">
        <v>606</v>
      </c>
      <c r="F68" s="84">
        <f t="shared" si="2"/>
        <v>0.67225527312060573</v>
      </c>
      <c r="G68" s="84">
        <f t="shared" si="3"/>
        <v>0.32774472687939427</v>
      </c>
    </row>
    <row r="69" spans="1:7">
      <c r="A69" s="99">
        <v>68</v>
      </c>
      <c r="B69" s="100" t="s">
        <v>160</v>
      </c>
      <c r="C69" s="131">
        <v>10962</v>
      </c>
      <c r="D69" s="133">
        <v>9389</v>
      </c>
      <c r="E69" s="131">
        <v>1573</v>
      </c>
      <c r="F69" s="84">
        <f t="shared" si="2"/>
        <v>0.85650428753877028</v>
      </c>
      <c r="G69" s="84">
        <f t="shared" si="3"/>
        <v>0.14349571246122969</v>
      </c>
    </row>
    <row r="70" spans="1:7">
      <c r="A70" s="99">
        <v>69</v>
      </c>
      <c r="B70" s="100" t="s">
        <v>161</v>
      </c>
      <c r="C70" s="131">
        <v>1864</v>
      </c>
      <c r="D70" s="133">
        <v>1679</v>
      </c>
      <c r="E70" s="131">
        <v>185</v>
      </c>
      <c r="F70" s="84">
        <f t="shared" si="2"/>
        <v>0.90075107296137336</v>
      </c>
      <c r="G70" s="84">
        <f t="shared" si="3"/>
        <v>9.9248927038626603E-2</v>
      </c>
    </row>
    <row r="71" spans="1:7">
      <c r="A71" s="99">
        <v>70</v>
      </c>
      <c r="B71" s="100" t="s">
        <v>162</v>
      </c>
      <c r="C71" s="131">
        <v>6405</v>
      </c>
      <c r="D71" s="133">
        <v>5441</v>
      </c>
      <c r="E71" s="131">
        <v>964</v>
      </c>
      <c r="F71" s="84">
        <f t="shared" si="2"/>
        <v>0.84949258391881344</v>
      </c>
      <c r="G71" s="84">
        <f t="shared" si="3"/>
        <v>0.15050741608118656</v>
      </c>
    </row>
    <row r="72" spans="1:7">
      <c r="A72" s="99">
        <v>71</v>
      </c>
      <c r="B72" s="100" t="s">
        <v>163</v>
      </c>
      <c r="C72" s="131">
        <v>3768</v>
      </c>
      <c r="D72" s="133">
        <v>3228</v>
      </c>
      <c r="E72" s="131">
        <v>540</v>
      </c>
      <c r="F72" s="84">
        <f t="shared" si="2"/>
        <v>0.85668789808917201</v>
      </c>
      <c r="G72" s="84">
        <f t="shared" si="3"/>
        <v>0.14331210191082802</v>
      </c>
    </row>
    <row r="73" spans="1:7">
      <c r="A73" s="99">
        <v>72</v>
      </c>
      <c r="B73" s="100" t="s">
        <v>164</v>
      </c>
      <c r="C73" s="131">
        <v>1379</v>
      </c>
      <c r="D73" s="133">
        <v>1191</v>
      </c>
      <c r="E73" s="131">
        <v>188</v>
      </c>
      <c r="F73" s="84">
        <f t="shared" si="2"/>
        <v>0.8636693255982596</v>
      </c>
      <c r="G73" s="84">
        <f t="shared" si="3"/>
        <v>0.1363306744017404</v>
      </c>
    </row>
    <row r="74" spans="1:7">
      <c r="A74" s="99">
        <v>73</v>
      </c>
      <c r="B74" s="100" t="s">
        <v>165</v>
      </c>
      <c r="C74" s="131">
        <v>1010</v>
      </c>
      <c r="D74" s="133">
        <v>931</v>
      </c>
      <c r="E74" s="131">
        <v>79</v>
      </c>
      <c r="F74" s="84">
        <f t="shared" si="2"/>
        <v>0.92178217821782182</v>
      </c>
      <c r="G74" s="84">
        <f t="shared" si="3"/>
        <v>7.8217821782178218E-2</v>
      </c>
    </row>
    <row r="75" spans="1:7">
      <c r="A75" s="99">
        <v>74</v>
      </c>
      <c r="B75" s="100" t="s">
        <v>166</v>
      </c>
      <c r="C75" s="131">
        <v>746</v>
      </c>
      <c r="D75" s="133">
        <v>486</v>
      </c>
      <c r="E75" s="131">
        <v>260</v>
      </c>
      <c r="F75" s="84">
        <f t="shared" si="2"/>
        <v>0.65147453083109919</v>
      </c>
      <c r="G75" s="84">
        <f t="shared" si="3"/>
        <v>0.34852546916890081</v>
      </c>
    </row>
    <row r="76" spans="1:7">
      <c r="A76" s="99">
        <v>75</v>
      </c>
      <c r="B76" s="100" t="s">
        <v>167</v>
      </c>
      <c r="C76" s="131">
        <v>3505</v>
      </c>
      <c r="D76" s="133">
        <v>3331</v>
      </c>
      <c r="E76" s="131">
        <v>174</v>
      </c>
      <c r="F76" s="84">
        <f t="shared" si="2"/>
        <v>0.9503566333808845</v>
      </c>
      <c r="G76" s="84">
        <f t="shared" si="3"/>
        <v>4.9643366619115552E-2</v>
      </c>
    </row>
    <row r="77" spans="1:7">
      <c r="A77" s="99">
        <v>76</v>
      </c>
      <c r="B77" s="100" t="s">
        <v>168</v>
      </c>
      <c r="C77" s="131">
        <v>2086</v>
      </c>
      <c r="D77" s="133">
        <v>1841</v>
      </c>
      <c r="E77" s="131">
        <v>245</v>
      </c>
      <c r="F77" s="84">
        <f t="shared" si="2"/>
        <v>0.8825503355704698</v>
      </c>
      <c r="G77" s="84">
        <f t="shared" si="3"/>
        <v>0.1174496644295302</v>
      </c>
    </row>
    <row r="78" spans="1:7">
      <c r="A78" s="99">
        <v>77</v>
      </c>
      <c r="B78" s="100" t="s">
        <v>169</v>
      </c>
      <c r="C78" s="131">
        <v>1671</v>
      </c>
      <c r="D78" s="133">
        <v>1239</v>
      </c>
      <c r="E78" s="131">
        <v>432</v>
      </c>
      <c r="F78" s="84">
        <f t="shared" si="2"/>
        <v>0.74147217235188512</v>
      </c>
      <c r="G78" s="84">
        <f t="shared" si="3"/>
        <v>0.25852782764811488</v>
      </c>
    </row>
    <row r="79" spans="1:7">
      <c r="A79" s="99">
        <v>78</v>
      </c>
      <c r="B79" s="100" t="s">
        <v>170</v>
      </c>
      <c r="C79" s="131">
        <v>1315</v>
      </c>
      <c r="D79" s="133">
        <v>884</v>
      </c>
      <c r="E79" s="131">
        <v>431</v>
      </c>
      <c r="F79" s="84">
        <f t="shared" si="2"/>
        <v>0.6722433460076046</v>
      </c>
      <c r="G79" s="84">
        <f t="shared" si="3"/>
        <v>0.32775665399239545</v>
      </c>
    </row>
    <row r="80" spans="1:7">
      <c r="A80" s="99">
        <v>79</v>
      </c>
      <c r="B80" s="100" t="s">
        <v>171</v>
      </c>
      <c r="C80" s="131">
        <v>2531</v>
      </c>
      <c r="D80" s="133">
        <v>2199</v>
      </c>
      <c r="E80" s="131">
        <v>332</v>
      </c>
      <c r="F80" s="84">
        <f t="shared" si="2"/>
        <v>0.86882655077044646</v>
      </c>
      <c r="G80" s="84">
        <f t="shared" si="3"/>
        <v>0.13117344922955354</v>
      </c>
    </row>
    <row r="81" spans="1:7">
      <c r="A81" s="99">
        <v>80</v>
      </c>
      <c r="B81" s="100" t="s">
        <v>172</v>
      </c>
      <c r="C81" s="131">
        <v>6323</v>
      </c>
      <c r="D81" s="133">
        <v>5345</v>
      </c>
      <c r="E81" s="131">
        <v>978</v>
      </c>
      <c r="F81" s="84">
        <f t="shared" si="2"/>
        <v>0.84532658548157524</v>
      </c>
      <c r="G81" s="84">
        <f t="shared" si="3"/>
        <v>0.15467341451842481</v>
      </c>
    </row>
    <row r="82" spans="1:7" ht="15" thickBot="1">
      <c r="A82" s="99">
        <v>81</v>
      </c>
      <c r="B82" s="100" t="s">
        <v>173</v>
      </c>
      <c r="C82" s="131">
        <v>4834</v>
      </c>
      <c r="D82" s="133">
        <v>3821</v>
      </c>
      <c r="E82" s="131">
        <v>1013</v>
      </c>
      <c r="F82" s="84">
        <f t="shared" si="2"/>
        <v>0.79044269755895735</v>
      </c>
      <c r="G82" s="84">
        <f t="shared" si="3"/>
        <v>0.20955730244104262</v>
      </c>
    </row>
    <row r="83" spans="1:7" ht="15" thickBot="1">
      <c r="A83" s="150" t="s">
        <v>90</v>
      </c>
      <c r="B83" s="151"/>
      <c r="C83" s="92">
        <v>848248</v>
      </c>
      <c r="D83" s="92">
        <v>708882</v>
      </c>
      <c r="E83" s="92">
        <v>139366</v>
      </c>
      <c r="F83" s="94">
        <f t="shared" si="2"/>
        <v>0.8357013514915449</v>
      </c>
      <c r="G83" s="94">
        <f t="shared" si="3"/>
        <v>0.16429864850845508</v>
      </c>
    </row>
  </sheetData>
  <mergeCells count="1">
    <mergeCell ref="A83:B83"/>
  </mergeCells>
  <pageMargins left="0.7" right="0.7" top="0.75" bottom="0.75" header="0.3" footer="0.3"/>
  <pageSetup paperSize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85"/>
  <sheetViews>
    <sheetView topLeftCell="A73" workbookViewId="0">
      <selection activeCell="C85" sqref="C85"/>
    </sheetView>
  </sheetViews>
  <sheetFormatPr defaultColWidth="9.21875" defaultRowHeight="14.4"/>
  <cols>
    <col min="1" max="1" width="9.21875" style="8"/>
    <col min="2" max="2" width="16.44140625" style="8" bestFit="1" customWidth="1"/>
    <col min="3" max="5" width="9.21875" style="8"/>
    <col min="6" max="6" width="34.21875" style="8" customWidth="1"/>
    <col min="7" max="7" width="32.44140625" style="8" customWidth="1"/>
    <col min="8" max="8" width="9.21875" style="8"/>
    <col min="9" max="10" width="9.21875" style="10"/>
    <col min="11" max="17" width="9.21875" style="8"/>
    <col min="18" max="18" width="10.5546875" style="10" bestFit="1" customWidth="1"/>
    <col min="19" max="19" width="9.21875" style="10"/>
    <col min="20" max="26" width="9.21875" style="8"/>
    <col min="27" max="27" width="10.5546875" style="8" bestFit="1" customWidth="1"/>
    <col min="28" max="16384" width="9.21875" style="8"/>
  </cols>
  <sheetData>
    <row r="1" spans="1:27" ht="45" customHeight="1" thickBot="1">
      <c r="A1" s="4" t="s">
        <v>92</v>
      </c>
      <c r="B1" s="4" t="s">
        <v>175</v>
      </c>
      <c r="C1" s="31" t="s">
        <v>263</v>
      </c>
      <c r="D1" s="31" t="s">
        <v>264</v>
      </c>
      <c r="E1" s="31" t="s">
        <v>265</v>
      </c>
      <c r="F1" s="1" t="s">
        <v>291</v>
      </c>
      <c r="G1" s="1" t="s">
        <v>287</v>
      </c>
    </row>
    <row r="2" spans="1:27">
      <c r="A2" s="97">
        <v>1</v>
      </c>
      <c r="B2" s="98" t="s">
        <v>93</v>
      </c>
      <c r="C2" s="134">
        <v>71343</v>
      </c>
      <c r="D2" s="136">
        <v>44803</v>
      </c>
      <c r="E2" s="136">
        <v>26540</v>
      </c>
      <c r="F2" s="83">
        <f>D2/C2</f>
        <v>0.62799433721598474</v>
      </c>
      <c r="G2" s="83">
        <f>E2/C2</f>
        <v>0.37200566278401526</v>
      </c>
      <c r="I2" s="50"/>
      <c r="J2" s="47"/>
      <c r="R2" s="50"/>
      <c r="S2" s="47"/>
      <c r="Z2" s="5"/>
      <c r="AA2" s="11"/>
    </row>
    <row r="3" spans="1:27">
      <c r="A3" s="99">
        <v>2</v>
      </c>
      <c r="B3" s="100" t="s">
        <v>94</v>
      </c>
      <c r="C3" s="135">
        <v>21708</v>
      </c>
      <c r="D3" s="137">
        <v>15910</v>
      </c>
      <c r="E3" s="137">
        <v>5798</v>
      </c>
      <c r="F3" s="84">
        <f t="shared" ref="F3:F66" si="0">D3/C3</f>
        <v>0.7329095264418648</v>
      </c>
      <c r="G3" s="84">
        <f t="shared" ref="G3:G66" si="1">E3/C3</f>
        <v>0.26709047355813526</v>
      </c>
      <c r="I3" s="50"/>
      <c r="J3" s="47"/>
      <c r="R3" s="50"/>
      <c r="S3" s="47"/>
      <c r="Z3" s="5"/>
      <c r="AA3" s="11"/>
    </row>
    <row r="4" spans="1:27">
      <c r="A4" s="99">
        <v>3</v>
      </c>
      <c r="B4" s="100" t="s">
        <v>95</v>
      </c>
      <c r="C4" s="135">
        <v>27457</v>
      </c>
      <c r="D4" s="137">
        <v>19647</v>
      </c>
      <c r="E4" s="137">
        <v>7810</v>
      </c>
      <c r="F4" s="84">
        <f t="shared" si="0"/>
        <v>0.71555523181702296</v>
      </c>
      <c r="G4" s="84">
        <f t="shared" si="1"/>
        <v>0.28444476818297704</v>
      </c>
      <c r="I4" s="50"/>
      <c r="J4" s="47"/>
      <c r="R4" s="50"/>
      <c r="S4" s="47"/>
      <c r="Z4" s="5"/>
      <c r="AA4" s="11"/>
    </row>
    <row r="5" spans="1:27">
      <c r="A5" s="99">
        <v>4</v>
      </c>
      <c r="B5" s="100" t="s">
        <v>96</v>
      </c>
      <c r="C5" s="135">
        <v>18789</v>
      </c>
      <c r="D5" s="137">
        <v>13774</v>
      </c>
      <c r="E5" s="137">
        <v>5015</v>
      </c>
      <c r="F5" s="84">
        <f t="shared" si="0"/>
        <v>0.73308850923412638</v>
      </c>
      <c r="G5" s="84">
        <f t="shared" si="1"/>
        <v>0.26691149076587367</v>
      </c>
      <c r="I5" s="50"/>
      <c r="J5" s="47"/>
      <c r="R5" s="50"/>
      <c r="S5" s="47"/>
      <c r="Z5" s="5"/>
      <c r="AA5" s="11"/>
    </row>
    <row r="6" spans="1:27">
      <c r="A6" s="99">
        <v>5</v>
      </c>
      <c r="B6" s="100" t="s">
        <v>97</v>
      </c>
      <c r="C6" s="135">
        <v>17267</v>
      </c>
      <c r="D6" s="137">
        <v>12385</v>
      </c>
      <c r="E6" s="137">
        <v>4882</v>
      </c>
      <c r="F6" s="84">
        <f t="shared" si="0"/>
        <v>0.71726414547981698</v>
      </c>
      <c r="G6" s="84">
        <f t="shared" si="1"/>
        <v>0.28273585452018302</v>
      </c>
      <c r="I6" s="50"/>
      <c r="J6" s="47"/>
      <c r="R6" s="50"/>
      <c r="S6" s="47"/>
      <c r="Z6" s="5"/>
      <c r="AA6" s="11"/>
    </row>
    <row r="7" spans="1:27">
      <c r="A7" s="99">
        <v>6</v>
      </c>
      <c r="B7" s="100" t="s">
        <v>98</v>
      </c>
      <c r="C7" s="135">
        <v>391008</v>
      </c>
      <c r="D7" s="137">
        <v>248403</v>
      </c>
      <c r="E7" s="137">
        <v>142605</v>
      </c>
      <c r="F7" s="84">
        <f t="shared" si="0"/>
        <v>0.63528879204517552</v>
      </c>
      <c r="G7" s="84">
        <f t="shared" si="1"/>
        <v>0.36471120795482448</v>
      </c>
      <c r="I7" s="50"/>
      <c r="J7" s="47"/>
      <c r="R7" s="50"/>
      <c r="S7" s="47"/>
      <c r="Z7" s="5"/>
      <c r="AA7" s="11"/>
    </row>
    <row r="8" spans="1:27">
      <c r="A8" s="99">
        <v>7</v>
      </c>
      <c r="B8" s="100" t="s">
        <v>99</v>
      </c>
      <c r="C8" s="135">
        <v>67900</v>
      </c>
      <c r="D8" s="137">
        <v>40939</v>
      </c>
      <c r="E8" s="137">
        <v>26961</v>
      </c>
      <c r="F8" s="84">
        <f t="shared" si="0"/>
        <v>0.60293078055964655</v>
      </c>
      <c r="G8" s="84">
        <f t="shared" si="1"/>
        <v>0.39706921944035345</v>
      </c>
      <c r="I8" s="50"/>
      <c r="J8" s="47"/>
      <c r="R8" s="50"/>
      <c r="S8" s="47"/>
      <c r="Z8" s="5"/>
      <c r="AA8" s="11"/>
    </row>
    <row r="9" spans="1:27">
      <c r="A9" s="99">
        <v>8</v>
      </c>
      <c r="B9" s="100" t="s">
        <v>100</v>
      </c>
      <c r="C9" s="135">
        <v>9340</v>
      </c>
      <c r="D9" s="137">
        <v>6629</v>
      </c>
      <c r="E9" s="137">
        <v>2711</v>
      </c>
      <c r="F9" s="84">
        <f t="shared" si="0"/>
        <v>0.70974304068522487</v>
      </c>
      <c r="G9" s="84">
        <f t="shared" si="1"/>
        <v>0.29025695931477519</v>
      </c>
      <c r="I9" s="50"/>
      <c r="J9" s="47"/>
      <c r="R9" s="50"/>
      <c r="S9" s="47"/>
      <c r="Z9" s="5"/>
      <c r="AA9" s="11"/>
    </row>
    <row r="10" spans="1:27">
      <c r="A10" s="99">
        <v>9</v>
      </c>
      <c r="B10" s="100" t="s">
        <v>101</v>
      </c>
      <c r="C10" s="135">
        <v>37292</v>
      </c>
      <c r="D10" s="137">
        <v>22929</v>
      </c>
      <c r="E10" s="137">
        <v>14363</v>
      </c>
      <c r="F10" s="84">
        <f t="shared" si="0"/>
        <v>0.61485037005255816</v>
      </c>
      <c r="G10" s="84">
        <f t="shared" si="1"/>
        <v>0.38514962994744179</v>
      </c>
      <c r="I10" s="50"/>
      <c r="J10" s="47"/>
      <c r="R10" s="50"/>
      <c r="S10" s="47"/>
      <c r="Z10" s="5"/>
      <c r="AA10" s="11"/>
    </row>
    <row r="11" spans="1:27">
      <c r="A11" s="99">
        <v>10</v>
      </c>
      <c r="B11" s="100" t="s">
        <v>102</v>
      </c>
      <c r="C11" s="135">
        <v>50488</v>
      </c>
      <c r="D11" s="137">
        <v>34313</v>
      </c>
      <c r="E11" s="137">
        <v>16175</v>
      </c>
      <c r="F11" s="84">
        <f t="shared" si="0"/>
        <v>0.67962684202186663</v>
      </c>
      <c r="G11" s="84">
        <f t="shared" si="1"/>
        <v>0.32037315797813343</v>
      </c>
      <c r="I11" s="50"/>
      <c r="J11" s="47"/>
      <c r="R11" s="50"/>
      <c r="S11" s="47"/>
      <c r="Z11" s="5"/>
      <c r="AA11" s="11"/>
    </row>
    <row r="12" spans="1:27">
      <c r="A12" s="99">
        <v>11</v>
      </c>
      <c r="B12" s="100" t="s">
        <v>103</v>
      </c>
      <c r="C12" s="135">
        <v>9335</v>
      </c>
      <c r="D12" s="137">
        <v>6519</v>
      </c>
      <c r="E12" s="137">
        <v>2816</v>
      </c>
      <c r="F12" s="84">
        <f t="shared" si="0"/>
        <v>0.69833958221746117</v>
      </c>
      <c r="G12" s="84">
        <f t="shared" si="1"/>
        <v>0.30166041778253883</v>
      </c>
      <c r="I12" s="50"/>
      <c r="J12" s="47"/>
      <c r="R12" s="50"/>
      <c r="S12" s="47"/>
      <c r="Z12" s="5"/>
      <c r="AA12" s="11"/>
    </row>
    <row r="13" spans="1:27">
      <c r="A13" s="99">
        <v>12</v>
      </c>
      <c r="B13" s="100" t="s">
        <v>104</v>
      </c>
      <c r="C13" s="135">
        <v>14260</v>
      </c>
      <c r="D13" s="137">
        <v>11409</v>
      </c>
      <c r="E13" s="137">
        <v>2851</v>
      </c>
      <c r="F13" s="84">
        <f t="shared" si="0"/>
        <v>0.80007012622720897</v>
      </c>
      <c r="G13" s="84">
        <f t="shared" si="1"/>
        <v>0.19992987377279103</v>
      </c>
      <c r="I13" s="50"/>
      <c r="J13" s="47"/>
      <c r="R13" s="50"/>
      <c r="S13" s="47"/>
      <c r="Z13" s="5"/>
      <c r="AA13" s="11"/>
    </row>
    <row r="14" spans="1:27">
      <c r="A14" s="99">
        <v>13</v>
      </c>
      <c r="B14" s="100" t="s">
        <v>105</v>
      </c>
      <c r="C14" s="135">
        <v>14863</v>
      </c>
      <c r="D14" s="137">
        <v>11724</v>
      </c>
      <c r="E14" s="137">
        <v>3139</v>
      </c>
      <c r="F14" s="84">
        <f t="shared" si="0"/>
        <v>0.78880441364462084</v>
      </c>
      <c r="G14" s="84">
        <f t="shared" si="1"/>
        <v>0.21119558635537913</v>
      </c>
      <c r="I14" s="50"/>
      <c r="J14" s="47"/>
      <c r="R14" s="50"/>
      <c r="S14" s="47"/>
      <c r="Z14" s="5"/>
      <c r="AA14" s="11"/>
    </row>
    <row r="15" spans="1:27">
      <c r="A15" s="99">
        <v>14</v>
      </c>
      <c r="B15" s="100" t="s">
        <v>106</v>
      </c>
      <c r="C15" s="135">
        <v>15207</v>
      </c>
      <c r="D15" s="137">
        <v>10041</v>
      </c>
      <c r="E15" s="137">
        <v>5166</v>
      </c>
      <c r="F15" s="84">
        <f t="shared" si="0"/>
        <v>0.66028802525152885</v>
      </c>
      <c r="G15" s="84">
        <f t="shared" si="1"/>
        <v>0.33971197474847109</v>
      </c>
      <c r="I15" s="50"/>
      <c r="J15" s="47"/>
      <c r="R15" s="50"/>
      <c r="S15" s="47"/>
      <c r="Z15" s="5"/>
      <c r="AA15" s="11"/>
    </row>
    <row r="16" spans="1:27">
      <c r="A16" s="99">
        <v>15</v>
      </c>
      <c r="B16" s="100" t="s">
        <v>107</v>
      </c>
      <c r="C16" s="135">
        <v>12316</v>
      </c>
      <c r="D16" s="137">
        <v>8218</v>
      </c>
      <c r="E16" s="137">
        <v>4098</v>
      </c>
      <c r="F16" s="84">
        <f t="shared" si="0"/>
        <v>0.66726209808379344</v>
      </c>
      <c r="G16" s="84">
        <f t="shared" si="1"/>
        <v>0.33273790191620656</v>
      </c>
      <c r="I16" s="50"/>
      <c r="J16" s="47"/>
      <c r="R16" s="50"/>
      <c r="S16" s="47"/>
      <c r="Z16" s="5"/>
      <c r="AA16" s="11"/>
    </row>
    <row r="17" spans="1:19">
      <c r="A17" s="99">
        <v>16</v>
      </c>
      <c r="B17" s="100" t="s">
        <v>108</v>
      </c>
      <c r="C17" s="135">
        <v>77162</v>
      </c>
      <c r="D17" s="137">
        <v>47123</v>
      </c>
      <c r="E17" s="137">
        <v>30039</v>
      </c>
      <c r="F17" s="84">
        <f t="shared" si="0"/>
        <v>0.6107021590938545</v>
      </c>
      <c r="G17" s="84">
        <f t="shared" si="1"/>
        <v>0.3892978409061455</v>
      </c>
    </row>
    <row r="18" spans="1:19">
      <c r="A18" s="99">
        <v>17</v>
      </c>
      <c r="B18" s="100" t="s">
        <v>109</v>
      </c>
      <c r="C18" s="135">
        <v>23287</v>
      </c>
      <c r="D18" s="137">
        <v>15388</v>
      </c>
      <c r="E18" s="137">
        <v>7899</v>
      </c>
      <c r="F18" s="84">
        <f t="shared" si="0"/>
        <v>0.66079787005625457</v>
      </c>
      <c r="G18" s="84">
        <f t="shared" si="1"/>
        <v>0.33920212994374543</v>
      </c>
      <c r="I18" s="5"/>
      <c r="J18" s="11"/>
      <c r="R18" s="5"/>
      <c r="S18" s="11"/>
    </row>
    <row r="19" spans="1:19">
      <c r="A19" s="99">
        <v>18</v>
      </c>
      <c r="B19" s="100" t="s">
        <v>110</v>
      </c>
      <c r="C19" s="135">
        <v>9640</v>
      </c>
      <c r="D19" s="137">
        <v>7298</v>
      </c>
      <c r="E19" s="137">
        <v>2342</v>
      </c>
      <c r="F19" s="84">
        <f t="shared" si="0"/>
        <v>0.75705394190871367</v>
      </c>
      <c r="G19" s="84">
        <f t="shared" si="1"/>
        <v>0.2429460580912863</v>
      </c>
      <c r="I19" s="5"/>
      <c r="J19" s="11"/>
      <c r="R19" s="5"/>
      <c r="S19" s="11"/>
    </row>
    <row r="20" spans="1:19">
      <c r="A20" s="99">
        <v>19</v>
      </c>
      <c r="B20" s="100" t="s">
        <v>111</v>
      </c>
      <c r="C20" s="135">
        <v>20265</v>
      </c>
      <c r="D20" s="137">
        <v>14538</v>
      </c>
      <c r="E20" s="137">
        <v>5727</v>
      </c>
      <c r="F20" s="84">
        <f t="shared" si="0"/>
        <v>0.71739452257586978</v>
      </c>
      <c r="G20" s="84">
        <f t="shared" si="1"/>
        <v>0.28260547742413028</v>
      </c>
      <c r="I20" s="5"/>
      <c r="J20" s="11"/>
      <c r="R20" s="5"/>
      <c r="S20" s="11"/>
    </row>
    <row r="21" spans="1:19">
      <c r="A21" s="99">
        <v>20</v>
      </c>
      <c r="B21" s="100" t="s">
        <v>112</v>
      </c>
      <c r="C21" s="135">
        <v>35263</v>
      </c>
      <c r="D21" s="137">
        <v>21600</v>
      </c>
      <c r="E21" s="137">
        <v>13663</v>
      </c>
      <c r="F21" s="84">
        <f t="shared" si="0"/>
        <v>0.61254005614950513</v>
      </c>
      <c r="G21" s="84">
        <f t="shared" si="1"/>
        <v>0.38745994385049487</v>
      </c>
      <c r="I21" s="5"/>
      <c r="J21" s="11"/>
      <c r="R21" s="5"/>
      <c r="S21" s="11"/>
    </row>
    <row r="22" spans="1:19">
      <c r="A22" s="99">
        <v>21</v>
      </c>
      <c r="B22" s="100" t="s">
        <v>113</v>
      </c>
      <c r="C22" s="135">
        <v>61742</v>
      </c>
      <c r="D22" s="137">
        <v>45055</v>
      </c>
      <c r="E22" s="137">
        <v>16687</v>
      </c>
      <c r="F22" s="84">
        <f t="shared" si="0"/>
        <v>0.72973016747108932</v>
      </c>
      <c r="G22" s="84">
        <f t="shared" si="1"/>
        <v>0.27026983252891063</v>
      </c>
      <c r="I22" s="5"/>
      <c r="J22" s="11"/>
      <c r="R22" s="5"/>
      <c r="S22" s="11"/>
    </row>
    <row r="23" spans="1:19">
      <c r="A23" s="99">
        <v>22</v>
      </c>
      <c r="B23" s="100" t="s">
        <v>114</v>
      </c>
      <c r="C23" s="135">
        <v>19829</v>
      </c>
      <c r="D23" s="137">
        <v>13051</v>
      </c>
      <c r="E23" s="137">
        <v>6778</v>
      </c>
      <c r="F23" s="84">
        <f t="shared" si="0"/>
        <v>0.65817741691461995</v>
      </c>
      <c r="G23" s="84">
        <f t="shared" si="1"/>
        <v>0.34182258308537999</v>
      </c>
      <c r="I23" s="5"/>
      <c r="J23" s="11"/>
      <c r="R23" s="5"/>
      <c r="S23" s="11"/>
    </row>
    <row r="24" spans="1:19">
      <c r="A24" s="99">
        <v>23</v>
      </c>
      <c r="B24" s="100" t="s">
        <v>115</v>
      </c>
      <c r="C24" s="135">
        <v>27190</v>
      </c>
      <c r="D24" s="137">
        <v>19821</v>
      </c>
      <c r="E24" s="137">
        <v>7369</v>
      </c>
      <c r="F24" s="84">
        <f t="shared" si="0"/>
        <v>0.72898124310408241</v>
      </c>
      <c r="G24" s="84">
        <f t="shared" si="1"/>
        <v>0.27101875689591759</v>
      </c>
      <c r="I24" s="5"/>
      <c r="J24" s="11"/>
      <c r="R24" s="5"/>
      <c r="S24" s="11"/>
    </row>
    <row r="25" spans="1:19">
      <c r="A25" s="99">
        <v>24</v>
      </c>
      <c r="B25" s="100" t="s">
        <v>116</v>
      </c>
      <c r="C25" s="135">
        <v>14111</v>
      </c>
      <c r="D25" s="137">
        <v>10740</v>
      </c>
      <c r="E25" s="137">
        <v>3371</v>
      </c>
      <c r="F25" s="84">
        <f t="shared" si="0"/>
        <v>0.76110835518389908</v>
      </c>
      <c r="G25" s="84">
        <f t="shared" si="1"/>
        <v>0.23889164481610092</v>
      </c>
      <c r="I25" s="5"/>
      <c r="J25" s="11"/>
      <c r="R25" s="5"/>
      <c r="S25" s="11"/>
    </row>
    <row r="26" spans="1:19">
      <c r="A26" s="99">
        <v>25</v>
      </c>
      <c r="B26" s="100" t="s">
        <v>117</v>
      </c>
      <c r="C26" s="135">
        <v>38401</v>
      </c>
      <c r="D26" s="137">
        <v>28498</v>
      </c>
      <c r="E26" s="137">
        <v>9903</v>
      </c>
      <c r="F26" s="84">
        <f t="shared" si="0"/>
        <v>0.74211609072680396</v>
      </c>
      <c r="G26" s="84">
        <f t="shared" si="1"/>
        <v>0.25788390927319599</v>
      </c>
      <c r="I26" s="5"/>
      <c r="J26" s="11"/>
      <c r="R26" s="5"/>
      <c r="S26" s="11"/>
    </row>
    <row r="27" spans="1:19">
      <c r="A27" s="99">
        <v>26</v>
      </c>
      <c r="B27" s="100" t="s">
        <v>118</v>
      </c>
      <c r="C27" s="135">
        <v>39269</v>
      </c>
      <c r="D27" s="137">
        <v>24323</v>
      </c>
      <c r="E27" s="137">
        <v>14946</v>
      </c>
      <c r="F27" s="84">
        <f t="shared" si="0"/>
        <v>0.61939443326797217</v>
      </c>
      <c r="G27" s="84">
        <f t="shared" si="1"/>
        <v>0.38060556673202783</v>
      </c>
      <c r="I27" s="5"/>
      <c r="J27" s="11"/>
      <c r="R27" s="5"/>
      <c r="S27" s="11"/>
    </row>
    <row r="28" spans="1:19">
      <c r="A28" s="99">
        <v>27</v>
      </c>
      <c r="B28" s="100" t="s">
        <v>119</v>
      </c>
      <c r="C28" s="135">
        <v>49345</v>
      </c>
      <c r="D28" s="137">
        <v>32368</v>
      </c>
      <c r="E28" s="137">
        <v>16977</v>
      </c>
      <c r="F28" s="84">
        <f t="shared" si="0"/>
        <v>0.65595298409159997</v>
      </c>
      <c r="G28" s="84">
        <f t="shared" si="1"/>
        <v>0.34404701590840003</v>
      </c>
      <c r="I28" s="5"/>
      <c r="J28" s="11"/>
      <c r="R28" s="5"/>
      <c r="S28" s="11"/>
    </row>
    <row r="29" spans="1:19">
      <c r="A29" s="99">
        <v>28</v>
      </c>
      <c r="B29" s="100" t="s">
        <v>120</v>
      </c>
      <c r="C29" s="135">
        <v>18028</v>
      </c>
      <c r="D29" s="137">
        <v>12239</v>
      </c>
      <c r="E29" s="137">
        <v>5789</v>
      </c>
      <c r="F29" s="84">
        <f t="shared" si="0"/>
        <v>0.67888839582871086</v>
      </c>
      <c r="G29" s="84">
        <f t="shared" si="1"/>
        <v>0.32111160417128909</v>
      </c>
      <c r="I29" s="5"/>
      <c r="J29" s="11"/>
      <c r="R29" s="5"/>
      <c r="S29" s="11"/>
    </row>
    <row r="30" spans="1:19">
      <c r="A30" s="99">
        <v>29</v>
      </c>
      <c r="B30" s="100" t="s">
        <v>121</v>
      </c>
      <c r="C30" s="135">
        <v>7318</v>
      </c>
      <c r="D30" s="137">
        <v>5479</v>
      </c>
      <c r="E30" s="137">
        <v>1839</v>
      </c>
      <c r="F30" s="84">
        <f t="shared" si="0"/>
        <v>0.74870183110139388</v>
      </c>
      <c r="G30" s="84">
        <f t="shared" si="1"/>
        <v>0.25129816889860618</v>
      </c>
      <c r="I30" s="5"/>
      <c r="J30" s="11"/>
      <c r="R30" s="5"/>
      <c r="S30" s="11"/>
    </row>
    <row r="31" spans="1:19">
      <c r="A31" s="99">
        <v>30</v>
      </c>
      <c r="B31" s="100" t="s">
        <v>122</v>
      </c>
      <c r="C31" s="135">
        <v>21491</v>
      </c>
      <c r="D31" s="137">
        <v>18611</v>
      </c>
      <c r="E31" s="137">
        <v>2880</v>
      </c>
      <c r="F31" s="84">
        <f t="shared" si="0"/>
        <v>0.86599041459215487</v>
      </c>
      <c r="G31" s="84">
        <f t="shared" si="1"/>
        <v>0.13400958540784513</v>
      </c>
      <c r="I31" s="5"/>
      <c r="J31" s="11"/>
      <c r="R31" s="5"/>
      <c r="S31" s="11"/>
    </row>
    <row r="32" spans="1:19">
      <c r="A32" s="99">
        <v>31</v>
      </c>
      <c r="B32" s="100" t="s">
        <v>123</v>
      </c>
      <c r="C32" s="135">
        <v>47096</v>
      </c>
      <c r="D32" s="137">
        <v>31547</v>
      </c>
      <c r="E32" s="137">
        <v>15549</v>
      </c>
      <c r="F32" s="84">
        <f t="shared" si="0"/>
        <v>0.66984457278749787</v>
      </c>
      <c r="G32" s="84">
        <f t="shared" si="1"/>
        <v>0.33015542721250213</v>
      </c>
      <c r="I32" s="5"/>
      <c r="J32" s="11"/>
      <c r="R32" s="5"/>
      <c r="S32" s="11"/>
    </row>
    <row r="33" spans="1:7">
      <c r="A33" s="99">
        <v>32</v>
      </c>
      <c r="B33" s="100" t="s">
        <v>124</v>
      </c>
      <c r="C33" s="135">
        <v>24074</v>
      </c>
      <c r="D33" s="137">
        <v>16391</v>
      </c>
      <c r="E33" s="137">
        <v>7683</v>
      </c>
      <c r="F33" s="84">
        <f t="shared" si="0"/>
        <v>0.68085901802774773</v>
      </c>
      <c r="G33" s="84">
        <f t="shared" si="1"/>
        <v>0.31914098197225221</v>
      </c>
    </row>
    <row r="34" spans="1:7">
      <c r="A34" s="99">
        <v>33</v>
      </c>
      <c r="B34" s="100" t="s">
        <v>125</v>
      </c>
      <c r="C34" s="135">
        <v>59871</v>
      </c>
      <c r="D34" s="137">
        <v>37741</v>
      </c>
      <c r="E34" s="137">
        <v>22130</v>
      </c>
      <c r="F34" s="84">
        <f t="shared" si="0"/>
        <v>0.63037196639441462</v>
      </c>
      <c r="G34" s="84">
        <f t="shared" si="1"/>
        <v>0.36962803360558533</v>
      </c>
    </row>
    <row r="35" spans="1:7">
      <c r="A35" s="99">
        <v>34</v>
      </c>
      <c r="B35" s="100" t="s">
        <v>126</v>
      </c>
      <c r="C35" s="135">
        <v>340524</v>
      </c>
      <c r="D35" s="137">
        <v>202824</v>
      </c>
      <c r="E35" s="137">
        <v>137700</v>
      </c>
      <c r="F35" s="84">
        <f t="shared" si="0"/>
        <v>0.59562321598477641</v>
      </c>
      <c r="G35" s="84">
        <f t="shared" si="1"/>
        <v>0.40437678401522359</v>
      </c>
    </row>
    <row r="36" spans="1:7">
      <c r="A36" s="99">
        <v>35</v>
      </c>
      <c r="B36" s="100" t="s">
        <v>127</v>
      </c>
      <c r="C36" s="135">
        <v>155239</v>
      </c>
      <c r="D36" s="137">
        <v>91110</v>
      </c>
      <c r="E36" s="137">
        <v>64129</v>
      </c>
      <c r="F36" s="84">
        <f t="shared" si="0"/>
        <v>0.58690148738396919</v>
      </c>
      <c r="G36" s="84">
        <f t="shared" si="1"/>
        <v>0.41309851261603076</v>
      </c>
    </row>
    <row r="37" spans="1:7">
      <c r="A37" s="99">
        <v>36</v>
      </c>
      <c r="B37" s="100" t="s">
        <v>128</v>
      </c>
      <c r="C37" s="135">
        <v>13792</v>
      </c>
      <c r="D37" s="137">
        <v>9648</v>
      </c>
      <c r="E37" s="137">
        <v>4144</v>
      </c>
      <c r="F37" s="84">
        <f t="shared" si="0"/>
        <v>0.69953596287703013</v>
      </c>
      <c r="G37" s="84">
        <f t="shared" si="1"/>
        <v>0.30046403712296982</v>
      </c>
    </row>
    <row r="38" spans="1:7">
      <c r="A38" s="99">
        <v>37</v>
      </c>
      <c r="B38" s="100" t="s">
        <v>129</v>
      </c>
      <c r="C38" s="135">
        <v>17852</v>
      </c>
      <c r="D38" s="137">
        <v>13011</v>
      </c>
      <c r="E38" s="137">
        <v>4841</v>
      </c>
      <c r="F38" s="84">
        <f t="shared" si="0"/>
        <v>0.72882590185973561</v>
      </c>
      <c r="G38" s="84">
        <f t="shared" si="1"/>
        <v>0.27117409814026439</v>
      </c>
    </row>
    <row r="39" spans="1:7">
      <c r="A39" s="99">
        <v>38</v>
      </c>
      <c r="B39" s="100" t="s">
        <v>130</v>
      </c>
      <c r="C39" s="135">
        <v>48756</v>
      </c>
      <c r="D39" s="137">
        <v>33279</v>
      </c>
      <c r="E39" s="137">
        <v>15477</v>
      </c>
      <c r="F39" s="84">
        <f t="shared" si="0"/>
        <v>0.68256214619739108</v>
      </c>
      <c r="G39" s="84">
        <f t="shared" si="1"/>
        <v>0.31743785380260892</v>
      </c>
    </row>
    <row r="40" spans="1:7">
      <c r="A40" s="99">
        <v>39</v>
      </c>
      <c r="B40" s="100" t="s">
        <v>131</v>
      </c>
      <c r="C40" s="135">
        <v>13648</v>
      </c>
      <c r="D40" s="137">
        <v>9319</v>
      </c>
      <c r="E40" s="137">
        <v>4329</v>
      </c>
      <c r="F40" s="84">
        <f t="shared" si="0"/>
        <v>0.68281066822977721</v>
      </c>
      <c r="G40" s="84">
        <f t="shared" si="1"/>
        <v>0.31718933177022274</v>
      </c>
    </row>
    <row r="41" spans="1:7">
      <c r="A41" s="99">
        <v>40</v>
      </c>
      <c r="B41" s="100" t="s">
        <v>132</v>
      </c>
      <c r="C41" s="135">
        <v>12091</v>
      </c>
      <c r="D41" s="137">
        <v>8573</v>
      </c>
      <c r="E41" s="137">
        <v>3518</v>
      </c>
      <c r="F41" s="84">
        <f t="shared" si="0"/>
        <v>0.70903978165577708</v>
      </c>
      <c r="G41" s="84">
        <f t="shared" si="1"/>
        <v>0.29096021834422298</v>
      </c>
    </row>
    <row r="42" spans="1:7">
      <c r="A42" s="99">
        <v>41</v>
      </c>
      <c r="B42" s="100" t="s">
        <v>133</v>
      </c>
      <c r="C42" s="135">
        <v>55119</v>
      </c>
      <c r="D42" s="137">
        <v>34769</v>
      </c>
      <c r="E42" s="137">
        <v>20350</v>
      </c>
      <c r="F42" s="84">
        <f t="shared" si="0"/>
        <v>0.63079881710480956</v>
      </c>
      <c r="G42" s="84">
        <f t="shared" si="1"/>
        <v>0.36920118289519038</v>
      </c>
    </row>
    <row r="43" spans="1:7">
      <c r="A43" s="99">
        <v>42</v>
      </c>
      <c r="B43" s="100" t="s">
        <v>134</v>
      </c>
      <c r="C43" s="135">
        <v>74765</v>
      </c>
      <c r="D43" s="137">
        <v>51049</v>
      </c>
      <c r="E43" s="137">
        <v>23716</v>
      </c>
      <c r="F43" s="84">
        <f t="shared" si="0"/>
        <v>0.682792750618605</v>
      </c>
      <c r="G43" s="84">
        <f t="shared" si="1"/>
        <v>0.31720724938139505</v>
      </c>
    </row>
    <row r="44" spans="1:7">
      <c r="A44" s="99">
        <v>43</v>
      </c>
      <c r="B44" s="100" t="s">
        <v>135</v>
      </c>
      <c r="C44" s="135">
        <v>21610</v>
      </c>
      <c r="D44" s="137">
        <v>15721</v>
      </c>
      <c r="E44" s="137">
        <v>5889</v>
      </c>
      <c r="F44" s="84">
        <f t="shared" si="0"/>
        <v>0.72748727440999539</v>
      </c>
      <c r="G44" s="84">
        <f t="shared" si="1"/>
        <v>0.27251272559000461</v>
      </c>
    </row>
    <row r="45" spans="1:7">
      <c r="A45" s="99">
        <v>44</v>
      </c>
      <c r="B45" s="100" t="s">
        <v>136</v>
      </c>
      <c r="C45" s="135">
        <v>38709</v>
      </c>
      <c r="D45" s="137">
        <v>27637</v>
      </c>
      <c r="E45" s="137">
        <v>11072</v>
      </c>
      <c r="F45" s="84">
        <f t="shared" si="0"/>
        <v>0.71396832777906949</v>
      </c>
      <c r="G45" s="84">
        <f t="shared" si="1"/>
        <v>0.28603167222093051</v>
      </c>
    </row>
    <row r="46" spans="1:7">
      <c r="A46" s="99">
        <v>45</v>
      </c>
      <c r="B46" s="100" t="s">
        <v>137</v>
      </c>
      <c r="C46" s="135">
        <v>42920</v>
      </c>
      <c r="D46" s="137">
        <v>27451</v>
      </c>
      <c r="E46" s="137">
        <v>15469</v>
      </c>
      <c r="F46" s="84">
        <f t="shared" si="0"/>
        <v>0.63958527493010253</v>
      </c>
      <c r="G46" s="84">
        <f t="shared" si="1"/>
        <v>0.36041472506989747</v>
      </c>
    </row>
    <row r="47" spans="1:7">
      <c r="A47" s="99">
        <v>46</v>
      </c>
      <c r="B47" s="100" t="s">
        <v>138</v>
      </c>
      <c r="C47" s="135">
        <v>35875</v>
      </c>
      <c r="D47" s="137">
        <v>25444</v>
      </c>
      <c r="E47" s="137">
        <v>10431</v>
      </c>
      <c r="F47" s="84">
        <f t="shared" si="0"/>
        <v>0.70924041811846694</v>
      </c>
      <c r="G47" s="84">
        <f t="shared" si="1"/>
        <v>0.29075958188153311</v>
      </c>
    </row>
    <row r="48" spans="1:7">
      <c r="A48" s="99">
        <v>47</v>
      </c>
      <c r="B48" s="100" t="s">
        <v>139</v>
      </c>
      <c r="C48" s="135">
        <v>27072</v>
      </c>
      <c r="D48" s="137">
        <v>20490</v>
      </c>
      <c r="E48" s="137">
        <v>6582</v>
      </c>
      <c r="F48" s="84">
        <f t="shared" si="0"/>
        <v>0.75687056737588654</v>
      </c>
      <c r="G48" s="84">
        <f t="shared" si="1"/>
        <v>0.24312943262411346</v>
      </c>
    </row>
    <row r="49" spans="1:7">
      <c r="A49" s="99">
        <v>48</v>
      </c>
      <c r="B49" s="100" t="s">
        <v>140</v>
      </c>
      <c r="C49" s="135">
        <v>35428</v>
      </c>
      <c r="D49" s="137">
        <v>22556</v>
      </c>
      <c r="E49" s="137">
        <v>12872</v>
      </c>
      <c r="F49" s="84">
        <f t="shared" si="0"/>
        <v>0.63667155921869711</v>
      </c>
      <c r="G49" s="84">
        <f t="shared" si="1"/>
        <v>0.36332844078130294</v>
      </c>
    </row>
    <row r="50" spans="1:7">
      <c r="A50" s="99">
        <v>49</v>
      </c>
      <c r="B50" s="100" t="s">
        <v>141</v>
      </c>
      <c r="C50" s="135">
        <v>14883</v>
      </c>
      <c r="D50" s="137">
        <v>11168</v>
      </c>
      <c r="E50" s="137">
        <v>3715</v>
      </c>
      <c r="F50" s="84">
        <f t="shared" si="0"/>
        <v>0.750386346838675</v>
      </c>
      <c r="G50" s="84">
        <f t="shared" si="1"/>
        <v>0.249613653161325</v>
      </c>
    </row>
    <row r="51" spans="1:7">
      <c r="A51" s="99">
        <v>50</v>
      </c>
      <c r="B51" s="100" t="s">
        <v>142</v>
      </c>
      <c r="C51" s="135">
        <v>11854</v>
      </c>
      <c r="D51" s="137">
        <v>8180</v>
      </c>
      <c r="E51" s="137">
        <v>3674</v>
      </c>
      <c r="F51" s="84">
        <f t="shared" si="0"/>
        <v>0.69006242618525393</v>
      </c>
      <c r="G51" s="84">
        <f t="shared" si="1"/>
        <v>0.30993757381474607</v>
      </c>
    </row>
    <row r="52" spans="1:7">
      <c r="A52" s="99">
        <v>51</v>
      </c>
      <c r="B52" s="100" t="s">
        <v>143</v>
      </c>
      <c r="C52" s="135">
        <v>14672</v>
      </c>
      <c r="D52" s="137">
        <v>9854</v>
      </c>
      <c r="E52" s="137">
        <v>4818</v>
      </c>
      <c r="F52" s="84">
        <f t="shared" si="0"/>
        <v>0.67161941112322787</v>
      </c>
      <c r="G52" s="84">
        <f t="shared" si="1"/>
        <v>0.32838058887677207</v>
      </c>
    </row>
    <row r="53" spans="1:7">
      <c r="A53" s="99">
        <v>52</v>
      </c>
      <c r="B53" s="100" t="s">
        <v>144</v>
      </c>
      <c r="C53" s="135">
        <v>25179</v>
      </c>
      <c r="D53" s="137">
        <v>16719</v>
      </c>
      <c r="E53" s="137">
        <v>8460</v>
      </c>
      <c r="F53" s="84">
        <f t="shared" si="0"/>
        <v>0.66400571905159056</v>
      </c>
      <c r="G53" s="84">
        <f t="shared" si="1"/>
        <v>0.33599428094840939</v>
      </c>
    </row>
    <row r="54" spans="1:7">
      <c r="A54" s="99">
        <v>53</v>
      </c>
      <c r="B54" s="100" t="s">
        <v>145</v>
      </c>
      <c r="C54" s="135">
        <v>15373</v>
      </c>
      <c r="D54" s="137">
        <v>10428</v>
      </c>
      <c r="E54" s="137">
        <v>4945</v>
      </c>
      <c r="F54" s="84">
        <f t="shared" si="0"/>
        <v>0.67833214076627857</v>
      </c>
      <c r="G54" s="84">
        <f t="shared" si="1"/>
        <v>0.32166785923372149</v>
      </c>
    </row>
    <row r="55" spans="1:7">
      <c r="A55" s="99">
        <v>54</v>
      </c>
      <c r="B55" s="100" t="s">
        <v>146</v>
      </c>
      <c r="C55" s="135">
        <v>29489</v>
      </c>
      <c r="D55" s="137">
        <v>19709</v>
      </c>
      <c r="E55" s="137">
        <v>9780</v>
      </c>
      <c r="F55" s="84">
        <f t="shared" si="0"/>
        <v>0.6683509105090033</v>
      </c>
      <c r="G55" s="84">
        <f t="shared" si="1"/>
        <v>0.33164908949099664</v>
      </c>
    </row>
    <row r="56" spans="1:7">
      <c r="A56" s="99">
        <v>55</v>
      </c>
      <c r="B56" s="100" t="s">
        <v>147</v>
      </c>
      <c r="C56" s="135">
        <v>52023</v>
      </c>
      <c r="D56" s="137">
        <v>33375</v>
      </c>
      <c r="E56" s="137">
        <v>18648</v>
      </c>
      <c r="F56" s="84">
        <f t="shared" si="0"/>
        <v>0.64154316360071506</v>
      </c>
      <c r="G56" s="84">
        <f t="shared" si="1"/>
        <v>0.35845683639928494</v>
      </c>
    </row>
    <row r="57" spans="1:7">
      <c r="A57" s="99">
        <v>56</v>
      </c>
      <c r="B57" s="100" t="s">
        <v>148</v>
      </c>
      <c r="C57" s="135">
        <v>15152</v>
      </c>
      <c r="D57" s="137">
        <v>12303</v>
      </c>
      <c r="E57" s="137">
        <v>2849</v>
      </c>
      <c r="F57" s="84">
        <f t="shared" si="0"/>
        <v>0.81197201689545939</v>
      </c>
      <c r="G57" s="84">
        <f t="shared" si="1"/>
        <v>0.18802798310454066</v>
      </c>
    </row>
    <row r="58" spans="1:7">
      <c r="A58" s="99">
        <v>57</v>
      </c>
      <c r="B58" s="100" t="s">
        <v>149</v>
      </c>
      <c r="C58" s="135">
        <v>10154</v>
      </c>
      <c r="D58" s="137">
        <v>7064</v>
      </c>
      <c r="E58" s="137">
        <v>3090</v>
      </c>
      <c r="F58" s="84">
        <f t="shared" si="0"/>
        <v>0.69568642899350008</v>
      </c>
      <c r="G58" s="84">
        <f t="shared" si="1"/>
        <v>0.30431357100649992</v>
      </c>
    </row>
    <row r="59" spans="1:7">
      <c r="A59" s="99">
        <v>58</v>
      </c>
      <c r="B59" s="100" t="s">
        <v>150</v>
      </c>
      <c r="C59" s="135">
        <v>28610</v>
      </c>
      <c r="D59" s="137">
        <v>20890</v>
      </c>
      <c r="E59" s="137">
        <v>7720</v>
      </c>
      <c r="F59" s="84">
        <f t="shared" si="0"/>
        <v>0.73016427822439711</v>
      </c>
      <c r="G59" s="84">
        <f t="shared" si="1"/>
        <v>0.26983572177560294</v>
      </c>
    </row>
    <row r="60" spans="1:7">
      <c r="A60" s="99">
        <v>59</v>
      </c>
      <c r="B60" s="100" t="s">
        <v>151</v>
      </c>
      <c r="C60" s="135">
        <v>26679</v>
      </c>
      <c r="D60" s="137">
        <v>17179</v>
      </c>
      <c r="E60" s="137">
        <v>9500</v>
      </c>
      <c r="F60" s="84">
        <f t="shared" si="0"/>
        <v>0.64391468945612651</v>
      </c>
      <c r="G60" s="84">
        <f t="shared" si="1"/>
        <v>0.35608531054387343</v>
      </c>
    </row>
    <row r="61" spans="1:7">
      <c r="A61" s="99">
        <v>60</v>
      </c>
      <c r="B61" s="100" t="s">
        <v>152</v>
      </c>
      <c r="C61" s="135">
        <v>25043</v>
      </c>
      <c r="D61" s="137">
        <v>18063</v>
      </c>
      <c r="E61" s="137">
        <v>6980</v>
      </c>
      <c r="F61" s="84">
        <f t="shared" si="0"/>
        <v>0.72127939943297525</v>
      </c>
      <c r="G61" s="84">
        <f t="shared" si="1"/>
        <v>0.27872060056702469</v>
      </c>
    </row>
    <row r="62" spans="1:7">
      <c r="A62" s="99">
        <v>61</v>
      </c>
      <c r="B62" s="100" t="s">
        <v>153</v>
      </c>
      <c r="C62" s="135">
        <v>36512</v>
      </c>
      <c r="D62" s="137">
        <v>23740</v>
      </c>
      <c r="E62" s="137">
        <v>12772</v>
      </c>
      <c r="F62" s="84">
        <f t="shared" si="0"/>
        <v>0.65019719544259424</v>
      </c>
      <c r="G62" s="84">
        <f t="shared" si="1"/>
        <v>0.34980280455740581</v>
      </c>
    </row>
    <row r="63" spans="1:7">
      <c r="A63" s="99">
        <v>62</v>
      </c>
      <c r="B63" s="100" t="s">
        <v>154</v>
      </c>
      <c r="C63" s="135">
        <v>10341</v>
      </c>
      <c r="D63" s="137">
        <v>8194</v>
      </c>
      <c r="E63" s="137">
        <v>2147</v>
      </c>
      <c r="F63" s="84">
        <f t="shared" si="0"/>
        <v>0.79237984721013444</v>
      </c>
      <c r="G63" s="84">
        <f t="shared" si="1"/>
        <v>0.20762015278986559</v>
      </c>
    </row>
    <row r="64" spans="1:7">
      <c r="A64" s="99">
        <v>63</v>
      </c>
      <c r="B64" s="100" t="s">
        <v>155</v>
      </c>
      <c r="C64" s="135">
        <v>46980</v>
      </c>
      <c r="D64" s="137">
        <v>33180</v>
      </c>
      <c r="E64" s="137">
        <v>13800</v>
      </c>
      <c r="F64" s="84">
        <f t="shared" si="0"/>
        <v>0.70625798212005109</v>
      </c>
      <c r="G64" s="84">
        <f t="shared" si="1"/>
        <v>0.29374201787994891</v>
      </c>
    </row>
    <row r="65" spans="1:7">
      <c r="A65" s="99">
        <v>64</v>
      </c>
      <c r="B65" s="100" t="s">
        <v>156</v>
      </c>
      <c r="C65" s="135">
        <v>13067</v>
      </c>
      <c r="D65" s="137">
        <v>8406</v>
      </c>
      <c r="E65" s="137">
        <v>4661</v>
      </c>
      <c r="F65" s="84">
        <f t="shared" si="0"/>
        <v>0.64329991581847401</v>
      </c>
      <c r="G65" s="84">
        <f t="shared" si="1"/>
        <v>0.35670008418152599</v>
      </c>
    </row>
    <row r="66" spans="1:7">
      <c r="A66" s="99">
        <v>65</v>
      </c>
      <c r="B66" s="100" t="s">
        <v>157</v>
      </c>
      <c r="C66" s="135">
        <v>38821</v>
      </c>
      <c r="D66" s="137">
        <v>28856</v>
      </c>
      <c r="E66" s="137">
        <v>9965</v>
      </c>
      <c r="F66" s="84">
        <f t="shared" si="0"/>
        <v>0.74330903377038204</v>
      </c>
      <c r="G66" s="84">
        <f t="shared" si="1"/>
        <v>0.25669096622961801</v>
      </c>
    </row>
    <row r="67" spans="1:7">
      <c r="A67" s="99">
        <v>66</v>
      </c>
      <c r="B67" s="100" t="s">
        <v>158</v>
      </c>
      <c r="C67" s="135">
        <v>18631</v>
      </c>
      <c r="D67" s="137">
        <v>13846</v>
      </c>
      <c r="E67" s="137">
        <v>4785</v>
      </c>
      <c r="F67" s="84">
        <f t="shared" ref="F67:F83" si="2">D67/C67</f>
        <v>0.74316998550802427</v>
      </c>
      <c r="G67" s="84">
        <f t="shared" ref="G67:G83" si="3">E67/C67</f>
        <v>0.25683001449197573</v>
      </c>
    </row>
    <row r="68" spans="1:7">
      <c r="A68" s="99">
        <v>67</v>
      </c>
      <c r="B68" s="100" t="s">
        <v>159</v>
      </c>
      <c r="C68" s="135">
        <v>22982</v>
      </c>
      <c r="D68" s="137">
        <v>14791</v>
      </c>
      <c r="E68" s="137">
        <v>8191</v>
      </c>
      <c r="F68" s="84">
        <f t="shared" si="2"/>
        <v>0.64359063615003043</v>
      </c>
      <c r="G68" s="84">
        <f t="shared" si="3"/>
        <v>0.35640936384996952</v>
      </c>
    </row>
    <row r="69" spans="1:7">
      <c r="A69" s="99">
        <v>68</v>
      </c>
      <c r="B69" s="100" t="s">
        <v>160</v>
      </c>
      <c r="C69" s="135">
        <v>13775</v>
      </c>
      <c r="D69" s="137">
        <v>9422</v>
      </c>
      <c r="E69" s="137">
        <v>4353</v>
      </c>
      <c r="F69" s="84">
        <f t="shared" si="2"/>
        <v>0.68399274047186931</v>
      </c>
      <c r="G69" s="84">
        <f t="shared" si="3"/>
        <v>0.31600725952813069</v>
      </c>
    </row>
    <row r="70" spans="1:7">
      <c r="A70" s="99">
        <v>69</v>
      </c>
      <c r="B70" s="100" t="s">
        <v>161</v>
      </c>
      <c r="C70" s="135">
        <v>4882</v>
      </c>
      <c r="D70" s="137">
        <v>3839</v>
      </c>
      <c r="E70" s="137">
        <v>1043</v>
      </c>
      <c r="F70" s="84">
        <f t="shared" si="2"/>
        <v>0.78635804997951664</v>
      </c>
      <c r="G70" s="84">
        <f t="shared" si="3"/>
        <v>0.21364195002048342</v>
      </c>
    </row>
    <row r="71" spans="1:7">
      <c r="A71" s="99">
        <v>70</v>
      </c>
      <c r="B71" s="100" t="s">
        <v>162</v>
      </c>
      <c r="C71" s="135">
        <v>9089</v>
      </c>
      <c r="D71" s="137">
        <v>6359</v>
      </c>
      <c r="E71" s="137">
        <v>2730</v>
      </c>
      <c r="F71" s="84">
        <f t="shared" si="2"/>
        <v>0.69963692375398834</v>
      </c>
      <c r="G71" s="84">
        <f t="shared" si="3"/>
        <v>0.30036307624601166</v>
      </c>
    </row>
    <row r="72" spans="1:7">
      <c r="A72" s="99">
        <v>71</v>
      </c>
      <c r="B72" s="100" t="s">
        <v>163</v>
      </c>
      <c r="C72" s="135">
        <v>16432</v>
      </c>
      <c r="D72" s="137">
        <v>12154</v>
      </c>
      <c r="E72" s="137">
        <v>4278</v>
      </c>
      <c r="F72" s="84">
        <f t="shared" si="2"/>
        <v>0.73965433300876338</v>
      </c>
      <c r="G72" s="84">
        <f t="shared" si="3"/>
        <v>0.26034566699123662</v>
      </c>
    </row>
    <row r="73" spans="1:7">
      <c r="A73" s="99">
        <v>72</v>
      </c>
      <c r="B73" s="100" t="s">
        <v>164</v>
      </c>
      <c r="C73" s="135">
        <v>19773</v>
      </c>
      <c r="D73" s="137">
        <v>15022</v>
      </c>
      <c r="E73" s="137">
        <v>4751</v>
      </c>
      <c r="F73" s="84">
        <f t="shared" si="2"/>
        <v>0.75972285439741061</v>
      </c>
      <c r="G73" s="84">
        <f t="shared" si="3"/>
        <v>0.24027714560258939</v>
      </c>
    </row>
    <row r="74" spans="1:7">
      <c r="A74" s="99">
        <v>73</v>
      </c>
      <c r="B74" s="100" t="s">
        <v>165</v>
      </c>
      <c r="C74" s="135">
        <v>23963</v>
      </c>
      <c r="D74" s="137">
        <v>19507</v>
      </c>
      <c r="E74" s="137">
        <v>4456</v>
      </c>
      <c r="F74" s="84">
        <f t="shared" si="2"/>
        <v>0.81404665526019282</v>
      </c>
      <c r="G74" s="84">
        <f t="shared" si="3"/>
        <v>0.18595334473980721</v>
      </c>
    </row>
    <row r="75" spans="1:7">
      <c r="A75" s="99">
        <v>74</v>
      </c>
      <c r="B75" s="100" t="s">
        <v>166</v>
      </c>
      <c r="C75" s="135">
        <v>8125</v>
      </c>
      <c r="D75" s="137">
        <v>5587</v>
      </c>
      <c r="E75" s="137">
        <v>2538</v>
      </c>
      <c r="F75" s="84">
        <f t="shared" si="2"/>
        <v>0.68763076923076927</v>
      </c>
      <c r="G75" s="84">
        <f t="shared" si="3"/>
        <v>0.31236923076923079</v>
      </c>
    </row>
    <row r="76" spans="1:7">
      <c r="A76" s="99">
        <v>75</v>
      </c>
      <c r="B76" s="100" t="s">
        <v>167</v>
      </c>
      <c r="C76" s="135">
        <v>5389</v>
      </c>
      <c r="D76" s="137">
        <v>3855</v>
      </c>
      <c r="E76" s="137">
        <v>1534</v>
      </c>
      <c r="F76" s="84">
        <f t="shared" si="2"/>
        <v>0.7153460753386528</v>
      </c>
      <c r="G76" s="84">
        <f t="shared" si="3"/>
        <v>0.2846539246613472</v>
      </c>
    </row>
    <row r="77" spans="1:7">
      <c r="A77" s="99">
        <v>76</v>
      </c>
      <c r="B77" s="100" t="s">
        <v>168</v>
      </c>
      <c r="C77" s="135">
        <v>7438</v>
      </c>
      <c r="D77" s="137">
        <v>5024</v>
      </c>
      <c r="E77" s="137">
        <v>2414</v>
      </c>
      <c r="F77" s="84">
        <f t="shared" si="2"/>
        <v>0.67545038988975536</v>
      </c>
      <c r="G77" s="84">
        <f t="shared" si="3"/>
        <v>0.32454961011024469</v>
      </c>
    </row>
    <row r="78" spans="1:7">
      <c r="A78" s="99">
        <v>77</v>
      </c>
      <c r="B78" s="100" t="s">
        <v>169</v>
      </c>
      <c r="C78" s="135">
        <v>10259</v>
      </c>
      <c r="D78" s="137">
        <v>6816</v>
      </c>
      <c r="E78" s="137">
        <v>3443</v>
      </c>
      <c r="F78" s="84">
        <f t="shared" si="2"/>
        <v>0.66439224095915783</v>
      </c>
      <c r="G78" s="84">
        <f t="shared" si="3"/>
        <v>0.33560775904084217</v>
      </c>
    </row>
    <row r="79" spans="1:7">
      <c r="A79" s="99">
        <v>78</v>
      </c>
      <c r="B79" s="100" t="s">
        <v>170</v>
      </c>
      <c r="C79" s="135">
        <v>11730</v>
      </c>
      <c r="D79" s="137">
        <v>8274</v>
      </c>
      <c r="E79" s="137">
        <v>3456</v>
      </c>
      <c r="F79" s="84">
        <f t="shared" si="2"/>
        <v>0.70537084398976979</v>
      </c>
      <c r="G79" s="84">
        <f t="shared" si="3"/>
        <v>0.29462915601023015</v>
      </c>
    </row>
    <row r="80" spans="1:7">
      <c r="A80" s="99">
        <v>79</v>
      </c>
      <c r="B80" s="100" t="s">
        <v>171</v>
      </c>
      <c r="C80" s="135">
        <v>5822</v>
      </c>
      <c r="D80" s="137">
        <v>4231</v>
      </c>
      <c r="E80" s="137">
        <v>1591</v>
      </c>
      <c r="F80" s="84">
        <f t="shared" si="2"/>
        <v>0.72672621092408107</v>
      </c>
      <c r="G80" s="84">
        <f t="shared" si="3"/>
        <v>0.27327378907591893</v>
      </c>
    </row>
    <row r="81" spans="1:7">
      <c r="A81" s="99">
        <v>80</v>
      </c>
      <c r="B81" s="100" t="s">
        <v>172</v>
      </c>
      <c r="C81" s="135">
        <v>17987</v>
      </c>
      <c r="D81" s="137">
        <v>12167</v>
      </c>
      <c r="E81" s="137">
        <v>5820</v>
      </c>
      <c r="F81" s="84">
        <f t="shared" si="2"/>
        <v>0.67643297937399238</v>
      </c>
      <c r="G81" s="84">
        <f t="shared" si="3"/>
        <v>0.32356702062600767</v>
      </c>
    </row>
    <row r="82" spans="1:7" ht="15" thickBot="1">
      <c r="A82" s="99">
        <v>81</v>
      </c>
      <c r="B82" s="100" t="s">
        <v>173</v>
      </c>
      <c r="C82" s="135">
        <v>12213</v>
      </c>
      <c r="D82" s="137">
        <v>7911</v>
      </c>
      <c r="E82" s="137">
        <v>4302</v>
      </c>
      <c r="F82" s="84">
        <f t="shared" si="2"/>
        <v>0.64775239498894621</v>
      </c>
      <c r="G82" s="84">
        <f t="shared" si="3"/>
        <v>0.35224760501105379</v>
      </c>
    </row>
    <row r="83" spans="1:7" ht="15" thickBot="1">
      <c r="A83" s="150" t="s">
        <v>90</v>
      </c>
      <c r="B83" s="151"/>
      <c r="C83" s="92">
        <v>2928677</v>
      </c>
      <c r="D83" s="92">
        <v>1938448</v>
      </c>
      <c r="E83" s="92">
        <v>990229</v>
      </c>
      <c r="F83" s="94">
        <f t="shared" si="2"/>
        <v>0.66188521301597958</v>
      </c>
      <c r="G83" s="94">
        <f t="shared" si="3"/>
        <v>0.33811478698402042</v>
      </c>
    </row>
    <row r="84" spans="1:7">
      <c r="F84" s="10"/>
    </row>
    <row r="85" spans="1:7">
      <c r="F85" s="10"/>
    </row>
  </sheetData>
  <sortState ref="R2:S17">
    <sortCondition descending="1" ref="S2"/>
  </sortState>
  <mergeCells count="1">
    <mergeCell ref="A83:B83"/>
  </mergeCells>
  <pageMargins left="0.7" right="0.7" top="0.75" bottom="0.75" header="0.3" footer="0.3"/>
  <pageSetup paperSize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83"/>
  <sheetViews>
    <sheetView workbookViewId="0">
      <pane ySplit="1" topLeftCell="A74" activePane="bottomLeft" state="frozen"/>
      <selection pane="bottomLeft" activeCell="B85" sqref="B85"/>
    </sheetView>
  </sheetViews>
  <sheetFormatPr defaultColWidth="8.77734375" defaultRowHeight="14.4"/>
  <cols>
    <col min="1" max="1" width="18.21875" style="8" bestFit="1" customWidth="1"/>
    <col min="2" max="2" width="12" style="8" customWidth="1"/>
    <col min="3" max="3" width="12" style="8" bestFit="1" customWidth="1"/>
    <col min="4" max="4" width="12" style="8" customWidth="1"/>
    <col min="5" max="5" width="22.44140625" style="8" customWidth="1"/>
    <col min="6" max="6" width="26.44140625" style="8" customWidth="1"/>
    <col min="7" max="7" width="27.44140625" style="8" customWidth="1"/>
    <col min="8" max="16384" width="8.77734375" style="8"/>
  </cols>
  <sheetData>
    <row r="1" spans="1:8" ht="43.8" thickBot="1">
      <c r="A1" s="4" t="s">
        <v>175</v>
      </c>
      <c r="B1" s="4">
        <v>41760</v>
      </c>
      <c r="C1" s="4">
        <v>42095</v>
      </c>
      <c r="D1" s="4">
        <v>42125</v>
      </c>
      <c r="E1" s="1" t="s">
        <v>276</v>
      </c>
      <c r="F1" s="2" t="s">
        <v>292</v>
      </c>
      <c r="G1" s="2" t="s">
        <v>293</v>
      </c>
      <c r="H1" s="1" t="s">
        <v>267</v>
      </c>
    </row>
    <row r="2" spans="1:8">
      <c r="A2" s="141" t="s">
        <v>176</v>
      </c>
      <c r="B2" s="81">
        <v>1667</v>
      </c>
      <c r="C2" s="82">
        <v>2070</v>
      </c>
      <c r="D2" s="129">
        <v>1717</v>
      </c>
      <c r="E2" s="85">
        <f>D2/$D$83</f>
        <v>2.4283996888480305E-2</v>
      </c>
      <c r="F2" s="85">
        <f t="shared" ref="F2:F33" si="0">(D2-B2)/B2</f>
        <v>2.9994001199760048E-2</v>
      </c>
      <c r="G2" s="82">
        <f t="shared" ref="G2:G33" si="1">D2-B2</f>
        <v>50</v>
      </c>
      <c r="H2" s="82">
        <f>D2-C2</f>
        <v>-353</v>
      </c>
    </row>
    <row r="3" spans="1:8">
      <c r="A3" s="142" t="s">
        <v>177</v>
      </c>
      <c r="B3" s="58">
        <v>414</v>
      </c>
      <c r="C3" s="59">
        <v>229</v>
      </c>
      <c r="D3" s="57">
        <v>188</v>
      </c>
      <c r="E3" s="86">
        <f t="shared" ref="E3:E66" si="2">D3/$D$83</f>
        <v>2.6589350116681988E-3</v>
      </c>
      <c r="F3" s="86">
        <f t="shared" si="0"/>
        <v>-0.54589371980676327</v>
      </c>
      <c r="G3" s="59">
        <f t="shared" si="1"/>
        <v>-226</v>
      </c>
      <c r="H3" s="59">
        <f t="shared" ref="H3:H66" si="3">D3-C3</f>
        <v>-41</v>
      </c>
    </row>
    <row r="4" spans="1:8">
      <c r="A4" s="142" t="s">
        <v>178</v>
      </c>
      <c r="B4" s="58">
        <v>322</v>
      </c>
      <c r="C4" s="59">
        <v>302</v>
      </c>
      <c r="D4" s="57">
        <v>299</v>
      </c>
      <c r="E4" s="86">
        <f t="shared" si="2"/>
        <v>4.2288381302595292E-3</v>
      </c>
      <c r="F4" s="86">
        <f t="shared" si="0"/>
        <v>-7.1428571428571425E-2</v>
      </c>
      <c r="G4" s="59">
        <f t="shared" si="1"/>
        <v>-23</v>
      </c>
      <c r="H4" s="59">
        <f t="shared" si="3"/>
        <v>-3</v>
      </c>
    </row>
    <row r="5" spans="1:8">
      <c r="A5" s="142" t="s">
        <v>179</v>
      </c>
      <c r="B5" s="58">
        <v>66</v>
      </c>
      <c r="C5" s="59">
        <v>112</v>
      </c>
      <c r="D5" s="57">
        <v>57</v>
      </c>
      <c r="E5" s="86">
        <f t="shared" si="2"/>
        <v>8.0616646630365604E-4</v>
      </c>
      <c r="F5" s="86">
        <f t="shared" si="0"/>
        <v>-0.13636363636363635</v>
      </c>
      <c r="G5" s="59">
        <f t="shared" si="1"/>
        <v>-9</v>
      </c>
      <c r="H5" s="59">
        <f t="shared" si="3"/>
        <v>-55</v>
      </c>
    </row>
    <row r="6" spans="1:8">
      <c r="A6" s="142" t="s">
        <v>180</v>
      </c>
      <c r="B6" s="58">
        <v>137</v>
      </c>
      <c r="C6" s="59">
        <v>116</v>
      </c>
      <c r="D6" s="57">
        <v>127</v>
      </c>
      <c r="E6" s="86">
        <f t="shared" si="2"/>
        <v>1.7961954600099004E-3</v>
      </c>
      <c r="F6" s="86">
        <f t="shared" si="0"/>
        <v>-7.2992700729927001E-2</v>
      </c>
      <c r="G6" s="59">
        <f t="shared" si="1"/>
        <v>-10</v>
      </c>
      <c r="H6" s="59">
        <f t="shared" si="3"/>
        <v>11</v>
      </c>
    </row>
    <row r="7" spans="1:8">
      <c r="A7" s="142" t="s">
        <v>181</v>
      </c>
      <c r="B7" s="58">
        <v>110</v>
      </c>
      <c r="C7" s="59">
        <v>144</v>
      </c>
      <c r="D7" s="57">
        <v>153</v>
      </c>
      <c r="E7" s="86">
        <f t="shared" si="2"/>
        <v>2.1639205148150766E-3</v>
      </c>
      <c r="F7" s="86">
        <f t="shared" si="0"/>
        <v>0.39090909090909093</v>
      </c>
      <c r="G7" s="59">
        <f t="shared" si="1"/>
        <v>43</v>
      </c>
      <c r="H7" s="59">
        <f t="shared" si="3"/>
        <v>9</v>
      </c>
    </row>
    <row r="8" spans="1:8">
      <c r="A8" s="142" t="s">
        <v>182</v>
      </c>
      <c r="B8" s="58">
        <v>4574</v>
      </c>
      <c r="C8" s="59">
        <v>6073</v>
      </c>
      <c r="D8" s="57">
        <v>5357</v>
      </c>
      <c r="E8" s="86">
        <f t="shared" si="2"/>
        <v>7.576550456120501E-2</v>
      </c>
      <c r="F8" s="86">
        <f t="shared" si="0"/>
        <v>0.17118495846086576</v>
      </c>
      <c r="G8" s="59">
        <f t="shared" si="1"/>
        <v>783</v>
      </c>
      <c r="H8" s="59">
        <f t="shared" si="3"/>
        <v>-716</v>
      </c>
    </row>
    <row r="9" spans="1:8">
      <c r="A9" s="142" t="s">
        <v>183</v>
      </c>
      <c r="B9" s="58">
        <v>2265</v>
      </c>
      <c r="C9" s="59">
        <v>2529</v>
      </c>
      <c r="D9" s="57">
        <v>2362</v>
      </c>
      <c r="E9" s="86">
        <f t="shared" si="2"/>
        <v>3.3406406901916416E-2</v>
      </c>
      <c r="F9" s="86">
        <f t="shared" si="0"/>
        <v>4.2825607064017661E-2</v>
      </c>
      <c r="G9" s="59">
        <f t="shared" si="1"/>
        <v>97</v>
      </c>
      <c r="H9" s="59">
        <f t="shared" si="3"/>
        <v>-167</v>
      </c>
    </row>
    <row r="10" spans="1:8">
      <c r="A10" s="142" t="s">
        <v>184</v>
      </c>
      <c r="B10" s="58">
        <v>13</v>
      </c>
      <c r="C10" s="59">
        <v>24</v>
      </c>
      <c r="D10" s="57">
        <v>27</v>
      </c>
      <c r="E10" s="86">
        <f t="shared" si="2"/>
        <v>3.8186832614383709E-4</v>
      </c>
      <c r="F10" s="86">
        <f t="shared" si="0"/>
        <v>1.0769230769230769</v>
      </c>
      <c r="G10" s="59">
        <f t="shared" si="1"/>
        <v>14</v>
      </c>
      <c r="H10" s="59">
        <f t="shared" si="3"/>
        <v>3</v>
      </c>
    </row>
    <row r="11" spans="1:8">
      <c r="A11" s="142" t="s">
        <v>185</v>
      </c>
      <c r="B11" s="58">
        <v>209</v>
      </c>
      <c r="C11" s="59">
        <v>238</v>
      </c>
      <c r="D11" s="57">
        <v>368</v>
      </c>
      <c r="E11" s="86">
        <f t="shared" si="2"/>
        <v>5.2047238526271127E-3</v>
      </c>
      <c r="F11" s="86">
        <f t="shared" si="0"/>
        <v>0.76076555023923442</v>
      </c>
      <c r="G11" s="59">
        <f t="shared" si="1"/>
        <v>159</v>
      </c>
      <c r="H11" s="59">
        <f t="shared" si="3"/>
        <v>130</v>
      </c>
    </row>
    <row r="12" spans="1:8">
      <c r="A12" s="142" t="s">
        <v>186</v>
      </c>
      <c r="B12" s="58">
        <v>701</v>
      </c>
      <c r="C12" s="59">
        <v>670</v>
      </c>
      <c r="D12" s="57">
        <v>585</v>
      </c>
      <c r="E12" s="86">
        <f t="shared" si="2"/>
        <v>8.27381373311647E-3</v>
      </c>
      <c r="F12" s="86">
        <f t="shared" si="0"/>
        <v>-0.16547788873038516</v>
      </c>
      <c r="G12" s="59">
        <f t="shared" si="1"/>
        <v>-116</v>
      </c>
      <c r="H12" s="59">
        <f t="shared" si="3"/>
        <v>-85</v>
      </c>
    </row>
    <row r="13" spans="1:8">
      <c r="A13" s="142" t="s">
        <v>187</v>
      </c>
      <c r="B13" s="58">
        <v>627</v>
      </c>
      <c r="C13" s="59">
        <v>741</v>
      </c>
      <c r="D13" s="57">
        <v>896</v>
      </c>
      <c r="E13" s="86">
        <f t="shared" si="2"/>
        <v>1.2672371119439927E-2</v>
      </c>
      <c r="F13" s="86">
        <f t="shared" si="0"/>
        <v>0.42902711323763953</v>
      </c>
      <c r="G13" s="59">
        <f t="shared" si="1"/>
        <v>269</v>
      </c>
      <c r="H13" s="59">
        <f t="shared" si="3"/>
        <v>155</v>
      </c>
    </row>
    <row r="14" spans="1:8">
      <c r="A14" s="142" t="s">
        <v>188</v>
      </c>
      <c r="B14" s="58">
        <v>148</v>
      </c>
      <c r="C14" s="59">
        <v>122</v>
      </c>
      <c r="D14" s="57">
        <v>129</v>
      </c>
      <c r="E14" s="86">
        <f t="shared" si="2"/>
        <v>1.8244820026872216E-3</v>
      </c>
      <c r="F14" s="86">
        <f t="shared" si="0"/>
        <v>-0.12837837837837837</v>
      </c>
      <c r="G14" s="59">
        <f t="shared" si="1"/>
        <v>-19</v>
      </c>
      <c r="H14" s="59">
        <f t="shared" si="3"/>
        <v>7</v>
      </c>
    </row>
    <row r="15" spans="1:8">
      <c r="A15" s="142" t="s">
        <v>189</v>
      </c>
      <c r="B15" s="58">
        <v>143</v>
      </c>
      <c r="C15" s="59">
        <v>205</v>
      </c>
      <c r="D15" s="57">
        <v>158</v>
      </c>
      <c r="E15" s="86">
        <f t="shared" si="2"/>
        <v>2.2346368715083797E-3</v>
      </c>
      <c r="F15" s="86">
        <f t="shared" si="0"/>
        <v>0.1048951048951049</v>
      </c>
      <c r="G15" s="59">
        <f t="shared" si="1"/>
        <v>15</v>
      </c>
      <c r="H15" s="59">
        <f t="shared" si="3"/>
        <v>-47</v>
      </c>
    </row>
    <row r="16" spans="1:8">
      <c r="A16" s="142" t="s">
        <v>190</v>
      </c>
      <c r="B16" s="58">
        <v>15</v>
      </c>
      <c r="C16" s="59">
        <v>36</v>
      </c>
      <c r="D16" s="57">
        <v>39</v>
      </c>
      <c r="E16" s="86">
        <f t="shared" si="2"/>
        <v>5.5158758220776461E-4</v>
      </c>
      <c r="F16" s="86">
        <f t="shared" si="0"/>
        <v>1.6</v>
      </c>
      <c r="G16" s="59">
        <f t="shared" si="1"/>
        <v>24</v>
      </c>
      <c r="H16" s="59">
        <f t="shared" si="3"/>
        <v>3</v>
      </c>
    </row>
    <row r="17" spans="1:8">
      <c r="A17" s="142" t="s">
        <v>191</v>
      </c>
      <c r="B17" s="58">
        <v>227</v>
      </c>
      <c r="C17" s="59">
        <v>222</v>
      </c>
      <c r="D17" s="57">
        <v>212</v>
      </c>
      <c r="E17" s="86">
        <f t="shared" si="2"/>
        <v>2.9983735237960542E-3</v>
      </c>
      <c r="F17" s="86">
        <f t="shared" si="0"/>
        <v>-6.6079295154185022E-2</v>
      </c>
      <c r="G17" s="59">
        <f t="shared" si="1"/>
        <v>-15</v>
      </c>
      <c r="H17" s="59">
        <f t="shared" si="3"/>
        <v>-10</v>
      </c>
    </row>
    <row r="18" spans="1:8">
      <c r="A18" s="142" t="s">
        <v>192</v>
      </c>
      <c r="B18" s="58">
        <v>57</v>
      </c>
      <c r="C18" s="59">
        <v>86</v>
      </c>
      <c r="D18" s="57">
        <v>81</v>
      </c>
      <c r="E18" s="86">
        <f t="shared" si="2"/>
        <v>1.1456049784315113E-3</v>
      </c>
      <c r="F18" s="86">
        <f t="shared" si="0"/>
        <v>0.42105263157894735</v>
      </c>
      <c r="G18" s="59">
        <f t="shared" si="1"/>
        <v>24</v>
      </c>
      <c r="H18" s="59">
        <f t="shared" si="3"/>
        <v>-5</v>
      </c>
    </row>
    <row r="19" spans="1:8">
      <c r="A19" s="142" t="s">
        <v>193</v>
      </c>
      <c r="B19" s="58">
        <v>155</v>
      </c>
      <c r="C19" s="59">
        <v>49</v>
      </c>
      <c r="D19" s="57">
        <v>78</v>
      </c>
      <c r="E19" s="86">
        <f t="shared" si="2"/>
        <v>1.1031751644155292E-3</v>
      </c>
      <c r="F19" s="86">
        <f t="shared" si="0"/>
        <v>-0.49677419354838709</v>
      </c>
      <c r="G19" s="59">
        <f t="shared" si="1"/>
        <v>-77</v>
      </c>
      <c r="H19" s="59">
        <f t="shared" si="3"/>
        <v>29</v>
      </c>
    </row>
    <row r="20" spans="1:8">
      <c r="A20" s="142" t="s">
        <v>194</v>
      </c>
      <c r="B20" s="58">
        <v>177</v>
      </c>
      <c r="C20" s="59">
        <v>324</v>
      </c>
      <c r="D20" s="57">
        <v>276</v>
      </c>
      <c r="E20" s="86">
        <f t="shared" si="2"/>
        <v>3.9035428894703345E-3</v>
      </c>
      <c r="F20" s="86">
        <f t="shared" si="0"/>
        <v>0.55932203389830504</v>
      </c>
      <c r="G20" s="59">
        <f t="shared" si="1"/>
        <v>99</v>
      </c>
      <c r="H20" s="59">
        <f t="shared" si="3"/>
        <v>-48</v>
      </c>
    </row>
    <row r="21" spans="1:8">
      <c r="A21" s="142" t="s">
        <v>195</v>
      </c>
      <c r="B21" s="58">
        <v>94</v>
      </c>
      <c r="C21" s="59">
        <v>106</v>
      </c>
      <c r="D21" s="57">
        <v>87</v>
      </c>
      <c r="E21" s="86">
        <f t="shared" si="2"/>
        <v>1.230464606463475E-3</v>
      </c>
      <c r="F21" s="86">
        <f t="shared" si="0"/>
        <v>-7.4468085106382975E-2</v>
      </c>
      <c r="G21" s="59">
        <f t="shared" si="1"/>
        <v>-7</v>
      </c>
      <c r="H21" s="59">
        <f t="shared" si="3"/>
        <v>-19</v>
      </c>
    </row>
    <row r="22" spans="1:8">
      <c r="A22" s="142" t="s">
        <v>196</v>
      </c>
      <c r="B22" s="58">
        <v>3423</v>
      </c>
      <c r="C22" s="59">
        <v>4252</v>
      </c>
      <c r="D22" s="57">
        <v>4103</v>
      </c>
      <c r="E22" s="86">
        <f t="shared" si="2"/>
        <v>5.8029842302524573E-2</v>
      </c>
      <c r="F22" s="86">
        <f t="shared" si="0"/>
        <v>0.19865614957639496</v>
      </c>
      <c r="G22" s="59">
        <f t="shared" si="1"/>
        <v>680</v>
      </c>
      <c r="H22" s="59">
        <f t="shared" si="3"/>
        <v>-149</v>
      </c>
    </row>
    <row r="23" spans="1:8">
      <c r="A23" s="142" t="s">
        <v>197</v>
      </c>
      <c r="B23" s="58">
        <v>284</v>
      </c>
      <c r="C23" s="59">
        <v>267</v>
      </c>
      <c r="D23" s="57">
        <v>316</v>
      </c>
      <c r="E23" s="86">
        <f t="shared" si="2"/>
        <v>4.4692737430167594E-3</v>
      </c>
      <c r="F23" s="86">
        <f t="shared" si="0"/>
        <v>0.11267605633802817</v>
      </c>
      <c r="G23" s="59">
        <f t="shared" si="1"/>
        <v>32</v>
      </c>
      <c r="H23" s="59">
        <f t="shared" si="3"/>
        <v>49</v>
      </c>
    </row>
    <row r="24" spans="1:8">
      <c r="A24" s="142" t="s">
        <v>198</v>
      </c>
      <c r="B24" s="58">
        <v>154</v>
      </c>
      <c r="C24" s="59">
        <v>108</v>
      </c>
      <c r="D24" s="57">
        <v>103</v>
      </c>
      <c r="E24" s="86">
        <f t="shared" si="2"/>
        <v>1.456756947882045E-3</v>
      </c>
      <c r="F24" s="86">
        <f t="shared" si="0"/>
        <v>-0.33116883116883117</v>
      </c>
      <c r="G24" s="59">
        <f t="shared" si="1"/>
        <v>-51</v>
      </c>
      <c r="H24" s="59">
        <f t="shared" si="3"/>
        <v>-5</v>
      </c>
    </row>
    <row r="25" spans="1:8">
      <c r="A25" s="142" t="s">
        <v>199</v>
      </c>
      <c r="B25" s="58">
        <v>274</v>
      </c>
      <c r="C25" s="59">
        <v>571</v>
      </c>
      <c r="D25" s="57">
        <v>284</v>
      </c>
      <c r="E25" s="86">
        <f t="shared" si="2"/>
        <v>4.0166890601796195E-3</v>
      </c>
      <c r="F25" s="86">
        <f t="shared" si="0"/>
        <v>3.6496350364963501E-2</v>
      </c>
      <c r="G25" s="59">
        <f t="shared" si="1"/>
        <v>10</v>
      </c>
      <c r="H25" s="59">
        <f t="shared" si="3"/>
        <v>-287</v>
      </c>
    </row>
    <row r="26" spans="1:8">
      <c r="A26" s="142" t="s">
        <v>200</v>
      </c>
      <c r="B26" s="58">
        <v>834</v>
      </c>
      <c r="C26" s="59">
        <v>1086</v>
      </c>
      <c r="D26" s="57">
        <v>977</v>
      </c>
      <c r="E26" s="86">
        <f t="shared" si="2"/>
        <v>1.3817976097871438E-2</v>
      </c>
      <c r="F26" s="86">
        <f t="shared" si="0"/>
        <v>0.17146282973621102</v>
      </c>
      <c r="G26" s="59">
        <f t="shared" si="1"/>
        <v>143</v>
      </c>
      <c r="H26" s="59">
        <f t="shared" si="3"/>
        <v>-109</v>
      </c>
    </row>
    <row r="27" spans="1:8">
      <c r="A27" s="142" t="s">
        <v>113</v>
      </c>
      <c r="B27" s="58">
        <v>404</v>
      </c>
      <c r="C27" s="59">
        <v>471</v>
      </c>
      <c r="D27" s="57">
        <v>505</v>
      </c>
      <c r="E27" s="86">
        <f t="shared" si="2"/>
        <v>7.1423520260236193E-3</v>
      </c>
      <c r="F27" s="86">
        <f t="shared" si="0"/>
        <v>0.25</v>
      </c>
      <c r="G27" s="59">
        <f t="shared" si="1"/>
        <v>101</v>
      </c>
      <c r="H27" s="59">
        <f t="shared" si="3"/>
        <v>34</v>
      </c>
    </row>
    <row r="28" spans="1:8">
      <c r="A28" s="142" t="s">
        <v>201</v>
      </c>
      <c r="B28" s="58">
        <v>549</v>
      </c>
      <c r="C28" s="59">
        <v>476</v>
      </c>
      <c r="D28" s="57">
        <v>512</v>
      </c>
      <c r="E28" s="86">
        <f t="shared" si="2"/>
        <v>7.2413549253942441E-3</v>
      </c>
      <c r="F28" s="86">
        <f t="shared" si="0"/>
        <v>-6.7395264116575593E-2</v>
      </c>
      <c r="G28" s="59">
        <f t="shared" si="1"/>
        <v>-37</v>
      </c>
      <c r="H28" s="59">
        <f t="shared" si="3"/>
        <v>36</v>
      </c>
    </row>
    <row r="29" spans="1:8">
      <c r="A29" s="142" t="s">
        <v>202</v>
      </c>
      <c r="B29" s="58">
        <v>257</v>
      </c>
      <c r="C29" s="59">
        <v>278</v>
      </c>
      <c r="D29" s="57">
        <v>275</v>
      </c>
      <c r="E29" s="86">
        <f t="shared" si="2"/>
        <v>3.8893996181316739E-3</v>
      </c>
      <c r="F29" s="86">
        <f t="shared" si="0"/>
        <v>7.0038910505836577E-2</v>
      </c>
      <c r="G29" s="59">
        <f t="shared" si="1"/>
        <v>18</v>
      </c>
      <c r="H29" s="59">
        <f t="shared" si="3"/>
        <v>-3</v>
      </c>
    </row>
    <row r="30" spans="1:8">
      <c r="A30" s="142" t="s">
        <v>203</v>
      </c>
      <c r="B30" s="58">
        <v>339</v>
      </c>
      <c r="C30" s="59">
        <v>337</v>
      </c>
      <c r="D30" s="57">
        <v>282</v>
      </c>
      <c r="E30" s="86">
        <f t="shared" si="2"/>
        <v>3.9884025175022982E-3</v>
      </c>
      <c r="F30" s="86">
        <f t="shared" si="0"/>
        <v>-0.16814159292035399</v>
      </c>
      <c r="G30" s="59">
        <f t="shared" si="1"/>
        <v>-57</v>
      </c>
      <c r="H30" s="59">
        <f t="shared" si="3"/>
        <v>-55</v>
      </c>
    </row>
    <row r="31" spans="1:8">
      <c r="A31" s="142" t="s">
        <v>204</v>
      </c>
      <c r="B31" s="58">
        <v>105</v>
      </c>
      <c r="C31" s="59">
        <v>116</v>
      </c>
      <c r="D31" s="57">
        <v>119</v>
      </c>
      <c r="E31" s="86">
        <f t="shared" si="2"/>
        <v>1.6830492893006152E-3</v>
      </c>
      <c r="F31" s="86">
        <f t="shared" si="0"/>
        <v>0.13333333333333333</v>
      </c>
      <c r="G31" s="59">
        <f t="shared" si="1"/>
        <v>14</v>
      </c>
      <c r="H31" s="59">
        <f t="shared" si="3"/>
        <v>3</v>
      </c>
    </row>
    <row r="32" spans="1:8">
      <c r="A32" s="142" t="s">
        <v>205</v>
      </c>
      <c r="B32" s="58">
        <v>328</v>
      </c>
      <c r="C32" s="59">
        <v>416</v>
      </c>
      <c r="D32" s="57">
        <v>523</v>
      </c>
      <c r="E32" s="86">
        <f t="shared" si="2"/>
        <v>7.3969309101195105E-3</v>
      </c>
      <c r="F32" s="86">
        <f t="shared" si="0"/>
        <v>0.59451219512195119</v>
      </c>
      <c r="G32" s="59">
        <f t="shared" si="1"/>
        <v>195</v>
      </c>
      <c r="H32" s="59">
        <f t="shared" si="3"/>
        <v>107</v>
      </c>
    </row>
    <row r="33" spans="1:8">
      <c r="A33" s="142" t="s">
        <v>206</v>
      </c>
      <c r="B33" s="58">
        <v>483</v>
      </c>
      <c r="C33" s="59">
        <v>755</v>
      </c>
      <c r="D33" s="57">
        <v>662</v>
      </c>
      <c r="E33" s="86">
        <f t="shared" si="2"/>
        <v>9.3628456261933383E-3</v>
      </c>
      <c r="F33" s="86">
        <f t="shared" si="0"/>
        <v>0.37060041407867494</v>
      </c>
      <c r="G33" s="59">
        <f t="shared" si="1"/>
        <v>179</v>
      </c>
      <c r="H33" s="59">
        <f t="shared" si="3"/>
        <v>-93</v>
      </c>
    </row>
    <row r="34" spans="1:8">
      <c r="A34" s="142" t="s">
        <v>207</v>
      </c>
      <c r="B34" s="58">
        <v>1182</v>
      </c>
      <c r="C34" s="59">
        <v>1702</v>
      </c>
      <c r="D34" s="57">
        <v>1822</v>
      </c>
      <c r="E34" s="86">
        <f t="shared" si="2"/>
        <v>2.5769040379039671E-2</v>
      </c>
      <c r="F34" s="86">
        <f t="shared" ref="F34:F65" si="4">(D34-B34)/B34</f>
        <v>0.54145516074450084</v>
      </c>
      <c r="G34" s="59">
        <f t="shared" ref="G34:G65" si="5">D34-B34</f>
        <v>640</v>
      </c>
      <c r="H34" s="59">
        <f t="shared" si="3"/>
        <v>120</v>
      </c>
    </row>
    <row r="35" spans="1:8">
      <c r="A35" s="142" t="s">
        <v>208</v>
      </c>
      <c r="B35" s="58">
        <v>304</v>
      </c>
      <c r="C35" s="59">
        <v>260</v>
      </c>
      <c r="D35" s="57">
        <v>286</v>
      </c>
      <c r="E35" s="86">
        <f t="shared" si="2"/>
        <v>4.0449756028569407E-3</v>
      </c>
      <c r="F35" s="86">
        <f t="shared" si="4"/>
        <v>-5.921052631578947E-2</v>
      </c>
      <c r="G35" s="59">
        <f t="shared" si="5"/>
        <v>-18</v>
      </c>
      <c r="H35" s="59">
        <f t="shared" si="3"/>
        <v>26</v>
      </c>
    </row>
    <row r="36" spans="1:8">
      <c r="A36" s="142" t="s">
        <v>209</v>
      </c>
      <c r="B36" s="58">
        <v>67</v>
      </c>
      <c r="C36" s="59">
        <v>71</v>
      </c>
      <c r="D36" s="57">
        <v>90</v>
      </c>
      <c r="E36" s="86">
        <f t="shared" si="2"/>
        <v>1.2728944204794569E-3</v>
      </c>
      <c r="F36" s="86">
        <f t="shared" si="4"/>
        <v>0.34328358208955223</v>
      </c>
      <c r="G36" s="59">
        <f t="shared" si="5"/>
        <v>23</v>
      </c>
      <c r="H36" s="59">
        <f t="shared" si="3"/>
        <v>19</v>
      </c>
    </row>
    <row r="37" spans="1:8">
      <c r="A37" s="142" t="s">
        <v>210</v>
      </c>
      <c r="B37" s="58">
        <v>23</v>
      </c>
      <c r="C37" s="59">
        <v>33</v>
      </c>
      <c r="D37" s="57">
        <v>33</v>
      </c>
      <c r="E37" s="86">
        <f t="shared" si="2"/>
        <v>4.6672795417580088E-4</v>
      </c>
      <c r="F37" s="86">
        <f t="shared" si="4"/>
        <v>0.43478260869565216</v>
      </c>
      <c r="G37" s="59">
        <f t="shared" si="5"/>
        <v>10</v>
      </c>
      <c r="H37" s="59">
        <f t="shared" si="3"/>
        <v>0</v>
      </c>
    </row>
    <row r="38" spans="1:8">
      <c r="A38" s="142" t="s">
        <v>211</v>
      </c>
      <c r="B38" s="58">
        <v>774</v>
      </c>
      <c r="C38" s="59">
        <v>713</v>
      </c>
      <c r="D38" s="57">
        <v>638</v>
      </c>
      <c r="E38" s="86">
        <f t="shared" si="2"/>
        <v>9.0234071140654834E-3</v>
      </c>
      <c r="F38" s="86">
        <f t="shared" si="4"/>
        <v>-0.17571059431524547</v>
      </c>
      <c r="G38" s="59">
        <f t="shared" si="5"/>
        <v>-136</v>
      </c>
      <c r="H38" s="59">
        <f t="shared" si="3"/>
        <v>-75</v>
      </c>
    </row>
    <row r="39" spans="1:8">
      <c r="A39" s="142" t="s">
        <v>212</v>
      </c>
      <c r="B39" s="58">
        <v>22</v>
      </c>
      <c r="C39" s="59">
        <v>52</v>
      </c>
      <c r="D39" s="57">
        <v>52</v>
      </c>
      <c r="E39" s="86">
        <f t="shared" si="2"/>
        <v>7.3545010961035293E-4</v>
      </c>
      <c r="F39" s="86">
        <f t="shared" si="4"/>
        <v>1.3636363636363635</v>
      </c>
      <c r="G39" s="59">
        <f t="shared" si="5"/>
        <v>30</v>
      </c>
      <c r="H39" s="59">
        <f t="shared" si="3"/>
        <v>0</v>
      </c>
    </row>
    <row r="40" spans="1:8">
      <c r="A40" s="142" t="s">
        <v>213</v>
      </c>
      <c r="B40" s="58">
        <v>179</v>
      </c>
      <c r="C40" s="59">
        <v>251</v>
      </c>
      <c r="D40" s="57">
        <v>168</v>
      </c>
      <c r="E40" s="86">
        <f t="shared" si="2"/>
        <v>2.3760695848949864E-3</v>
      </c>
      <c r="F40" s="86">
        <f t="shared" si="4"/>
        <v>-6.1452513966480445E-2</v>
      </c>
      <c r="G40" s="59">
        <f t="shared" si="5"/>
        <v>-11</v>
      </c>
      <c r="H40" s="59">
        <f t="shared" si="3"/>
        <v>-83</v>
      </c>
    </row>
    <row r="41" spans="1:8">
      <c r="A41" s="142" t="s">
        <v>214</v>
      </c>
      <c r="B41" s="58">
        <v>18828</v>
      </c>
      <c r="C41" s="59">
        <v>23779</v>
      </c>
      <c r="D41" s="57">
        <v>22037</v>
      </c>
      <c r="E41" s="86">
        <f t="shared" si="2"/>
        <v>0.31167527049006433</v>
      </c>
      <c r="F41" s="86">
        <f t="shared" si="4"/>
        <v>0.17043764605906098</v>
      </c>
      <c r="G41" s="59">
        <f t="shared" si="5"/>
        <v>3209</v>
      </c>
      <c r="H41" s="59">
        <f t="shared" si="3"/>
        <v>-1742</v>
      </c>
    </row>
    <row r="42" spans="1:8">
      <c r="A42" s="142" t="s">
        <v>215</v>
      </c>
      <c r="B42" s="58">
        <v>4511</v>
      </c>
      <c r="C42" s="59">
        <v>5547</v>
      </c>
      <c r="D42" s="57">
        <v>4751</v>
      </c>
      <c r="E42" s="86">
        <f t="shared" si="2"/>
        <v>6.719468212997666E-2</v>
      </c>
      <c r="F42" s="86">
        <f t="shared" si="4"/>
        <v>5.3203280868986923E-2</v>
      </c>
      <c r="G42" s="59">
        <f t="shared" si="5"/>
        <v>240</v>
      </c>
      <c r="H42" s="59">
        <f t="shared" si="3"/>
        <v>-796</v>
      </c>
    </row>
    <row r="43" spans="1:8">
      <c r="A43" s="142" t="s">
        <v>216</v>
      </c>
      <c r="B43" s="58">
        <v>702</v>
      </c>
      <c r="C43" s="59">
        <v>897</v>
      </c>
      <c r="D43" s="57">
        <v>958</v>
      </c>
      <c r="E43" s="86">
        <f t="shared" si="2"/>
        <v>1.3549253942436886E-2</v>
      </c>
      <c r="F43" s="86">
        <f t="shared" si="4"/>
        <v>0.36467236467236469</v>
      </c>
      <c r="G43" s="59">
        <f t="shared" si="5"/>
        <v>256</v>
      </c>
      <c r="H43" s="59">
        <f t="shared" si="3"/>
        <v>61</v>
      </c>
    </row>
    <row r="44" spans="1:8">
      <c r="A44" s="142" t="s">
        <v>217</v>
      </c>
      <c r="B44" s="58">
        <v>134</v>
      </c>
      <c r="C44" s="59">
        <v>182</v>
      </c>
      <c r="D44" s="57">
        <v>187</v>
      </c>
      <c r="E44" s="86">
        <f t="shared" si="2"/>
        <v>2.6447917403295382E-3</v>
      </c>
      <c r="F44" s="86">
        <f t="shared" si="4"/>
        <v>0.39552238805970147</v>
      </c>
      <c r="G44" s="59">
        <f t="shared" si="5"/>
        <v>53</v>
      </c>
      <c r="H44" s="59">
        <f t="shared" si="3"/>
        <v>5</v>
      </c>
    </row>
    <row r="45" spans="1:8">
      <c r="A45" s="142" t="s">
        <v>218</v>
      </c>
      <c r="B45" s="58">
        <v>121</v>
      </c>
      <c r="C45" s="59">
        <v>298</v>
      </c>
      <c r="D45" s="57">
        <v>227</v>
      </c>
      <c r="E45" s="86">
        <f t="shared" si="2"/>
        <v>3.2105225938759635E-3</v>
      </c>
      <c r="F45" s="86">
        <f t="shared" si="4"/>
        <v>0.87603305785123964</v>
      </c>
      <c r="G45" s="59">
        <f t="shared" si="5"/>
        <v>106</v>
      </c>
      <c r="H45" s="59">
        <f t="shared" si="3"/>
        <v>-71</v>
      </c>
    </row>
    <row r="46" spans="1:8">
      <c r="A46" s="142" t="s">
        <v>219</v>
      </c>
      <c r="B46" s="58">
        <v>66</v>
      </c>
      <c r="C46" s="59">
        <v>51</v>
      </c>
      <c r="D46" s="57">
        <v>40</v>
      </c>
      <c r="E46" s="86">
        <f t="shared" si="2"/>
        <v>5.6573085354642524E-4</v>
      </c>
      <c r="F46" s="86">
        <f t="shared" si="4"/>
        <v>-0.39393939393939392</v>
      </c>
      <c r="G46" s="59">
        <f t="shared" si="5"/>
        <v>-26</v>
      </c>
      <c r="H46" s="59">
        <f t="shared" si="3"/>
        <v>-11</v>
      </c>
    </row>
    <row r="47" spans="1:8">
      <c r="A47" s="142" t="s">
        <v>220</v>
      </c>
      <c r="B47" s="58">
        <v>155</v>
      </c>
      <c r="C47" s="59">
        <v>211</v>
      </c>
      <c r="D47" s="57">
        <v>269</v>
      </c>
      <c r="E47" s="86">
        <f t="shared" si="2"/>
        <v>3.8045399900997101E-3</v>
      </c>
      <c r="F47" s="86">
        <f t="shared" si="4"/>
        <v>0.73548387096774193</v>
      </c>
      <c r="G47" s="59">
        <f t="shared" si="5"/>
        <v>114</v>
      </c>
      <c r="H47" s="59">
        <f t="shared" si="3"/>
        <v>58</v>
      </c>
    </row>
    <row r="48" spans="1:8">
      <c r="A48" s="142" t="s">
        <v>221</v>
      </c>
      <c r="B48" s="58">
        <v>904</v>
      </c>
      <c r="C48" s="59">
        <v>1358</v>
      </c>
      <c r="D48" s="57">
        <v>1186</v>
      </c>
      <c r="E48" s="86">
        <f t="shared" si="2"/>
        <v>1.677391980765151E-2</v>
      </c>
      <c r="F48" s="86">
        <f t="shared" si="4"/>
        <v>0.31194690265486724</v>
      </c>
      <c r="G48" s="59">
        <f t="shared" si="5"/>
        <v>282</v>
      </c>
      <c r="H48" s="59">
        <f t="shared" si="3"/>
        <v>-172</v>
      </c>
    </row>
    <row r="49" spans="1:8">
      <c r="A49" s="142" t="s">
        <v>223</v>
      </c>
      <c r="B49" s="58">
        <v>28</v>
      </c>
      <c r="C49" s="59">
        <v>28</v>
      </c>
      <c r="D49" s="57">
        <v>22</v>
      </c>
      <c r="E49" s="86">
        <f t="shared" si="2"/>
        <v>3.1115196945053392E-4</v>
      </c>
      <c r="F49" s="86">
        <f t="shared" si="4"/>
        <v>-0.21428571428571427</v>
      </c>
      <c r="G49" s="59">
        <f t="shared" si="5"/>
        <v>-6</v>
      </c>
      <c r="H49" s="59">
        <f t="shared" si="3"/>
        <v>-6</v>
      </c>
    </row>
    <row r="50" spans="1:8">
      <c r="A50" s="142" t="s">
        <v>131</v>
      </c>
      <c r="B50" s="58">
        <v>142</v>
      </c>
      <c r="C50" s="59">
        <v>155</v>
      </c>
      <c r="D50" s="57">
        <v>166</v>
      </c>
      <c r="E50" s="86">
        <f t="shared" si="2"/>
        <v>2.3477830422176651E-3</v>
      </c>
      <c r="F50" s="86">
        <f t="shared" si="4"/>
        <v>0.16901408450704225</v>
      </c>
      <c r="G50" s="59">
        <f t="shared" si="5"/>
        <v>24</v>
      </c>
      <c r="H50" s="59">
        <f t="shared" si="3"/>
        <v>11</v>
      </c>
    </row>
    <row r="51" spans="1:8">
      <c r="A51" s="142" t="s">
        <v>224</v>
      </c>
      <c r="B51" s="58">
        <v>359</v>
      </c>
      <c r="C51" s="59">
        <v>288</v>
      </c>
      <c r="D51" s="57">
        <v>333</v>
      </c>
      <c r="E51" s="86">
        <f t="shared" si="2"/>
        <v>4.7097093557739904E-3</v>
      </c>
      <c r="F51" s="86">
        <f t="shared" si="4"/>
        <v>-7.2423398328690811E-2</v>
      </c>
      <c r="G51" s="59">
        <f t="shared" si="5"/>
        <v>-26</v>
      </c>
      <c r="H51" s="59">
        <f t="shared" si="3"/>
        <v>45</v>
      </c>
    </row>
    <row r="52" spans="1:8">
      <c r="A52" s="142" t="s">
        <v>222</v>
      </c>
      <c r="B52" s="58">
        <v>67</v>
      </c>
      <c r="C52" s="59">
        <v>118</v>
      </c>
      <c r="D52" s="57">
        <v>99</v>
      </c>
      <c r="E52" s="86">
        <f t="shared" si="2"/>
        <v>1.4001838625274025E-3</v>
      </c>
      <c r="F52" s="86">
        <f t="shared" si="4"/>
        <v>0.47761194029850745</v>
      </c>
      <c r="G52" s="59">
        <f t="shared" si="5"/>
        <v>32</v>
      </c>
      <c r="H52" s="59">
        <f t="shared" si="3"/>
        <v>-19</v>
      </c>
    </row>
    <row r="53" spans="1:8">
      <c r="A53" s="142" t="s">
        <v>225</v>
      </c>
      <c r="B53" s="58">
        <v>1888</v>
      </c>
      <c r="C53" s="59">
        <v>2974</v>
      </c>
      <c r="D53" s="57">
        <v>2642</v>
      </c>
      <c r="E53" s="86">
        <f t="shared" si="2"/>
        <v>3.7366522876741387E-2</v>
      </c>
      <c r="F53" s="86">
        <f t="shared" si="4"/>
        <v>0.39936440677966101</v>
      </c>
      <c r="G53" s="59">
        <f t="shared" si="5"/>
        <v>754</v>
      </c>
      <c r="H53" s="59">
        <f t="shared" si="3"/>
        <v>-332</v>
      </c>
    </row>
    <row r="54" spans="1:8">
      <c r="A54" s="142" t="s">
        <v>226</v>
      </c>
      <c r="B54" s="58">
        <v>931</v>
      </c>
      <c r="C54" s="59">
        <v>1121</v>
      </c>
      <c r="D54" s="57">
        <v>1123</v>
      </c>
      <c r="E54" s="86">
        <f t="shared" si="2"/>
        <v>1.5882893713315891E-2</v>
      </c>
      <c r="F54" s="86">
        <f t="shared" si="4"/>
        <v>0.20622986036519872</v>
      </c>
      <c r="G54" s="59">
        <f t="shared" si="5"/>
        <v>192</v>
      </c>
      <c r="H54" s="59">
        <f t="shared" si="3"/>
        <v>2</v>
      </c>
    </row>
    <row r="55" spans="1:8">
      <c r="A55" s="142" t="s">
        <v>227</v>
      </c>
      <c r="B55" s="58">
        <v>726</v>
      </c>
      <c r="C55" s="59">
        <v>328</v>
      </c>
      <c r="D55" s="57">
        <v>469</v>
      </c>
      <c r="E55" s="86">
        <f t="shared" si="2"/>
        <v>6.6331942578318369E-3</v>
      </c>
      <c r="F55" s="86">
        <f t="shared" si="4"/>
        <v>-0.35399449035812675</v>
      </c>
      <c r="G55" s="59">
        <f t="shared" si="5"/>
        <v>-257</v>
      </c>
      <c r="H55" s="59">
        <f t="shared" si="3"/>
        <v>141</v>
      </c>
    </row>
    <row r="56" spans="1:8">
      <c r="A56" s="142" t="s">
        <v>228</v>
      </c>
      <c r="B56" s="58">
        <v>336</v>
      </c>
      <c r="C56" s="59">
        <v>639</v>
      </c>
      <c r="D56" s="57">
        <v>481</v>
      </c>
      <c r="E56" s="86">
        <f t="shared" si="2"/>
        <v>6.8029135138957643E-3</v>
      </c>
      <c r="F56" s="86">
        <f t="shared" si="4"/>
        <v>0.43154761904761907</v>
      </c>
      <c r="G56" s="59">
        <f t="shared" si="5"/>
        <v>145</v>
      </c>
      <c r="H56" s="59">
        <f t="shared" si="3"/>
        <v>-158</v>
      </c>
    </row>
    <row r="57" spans="1:8">
      <c r="A57" s="142" t="s">
        <v>229</v>
      </c>
      <c r="B57" s="58">
        <v>1146</v>
      </c>
      <c r="C57" s="59">
        <v>1316</v>
      </c>
      <c r="D57" s="57">
        <v>1104</v>
      </c>
      <c r="E57" s="86">
        <f t="shared" si="2"/>
        <v>1.5614171557881338E-2</v>
      </c>
      <c r="F57" s="86">
        <f t="shared" si="4"/>
        <v>-3.6649214659685861E-2</v>
      </c>
      <c r="G57" s="59">
        <f t="shared" si="5"/>
        <v>-42</v>
      </c>
      <c r="H57" s="59">
        <f t="shared" si="3"/>
        <v>-212</v>
      </c>
    </row>
    <row r="58" spans="1:8">
      <c r="A58" s="142" t="s">
        <v>230</v>
      </c>
      <c r="B58" s="58">
        <v>156</v>
      </c>
      <c r="C58" s="59">
        <v>232</v>
      </c>
      <c r="D58" s="57">
        <v>312</v>
      </c>
      <c r="E58" s="86">
        <f t="shared" si="2"/>
        <v>4.4127006576621169E-3</v>
      </c>
      <c r="F58" s="86">
        <f t="shared" si="4"/>
        <v>1</v>
      </c>
      <c r="G58" s="59">
        <f t="shared" si="5"/>
        <v>156</v>
      </c>
      <c r="H58" s="59">
        <f t="shared" si="3"/>
        <v>80</v>
      </c>
    </row>
    <row r="59" spans="1:8">
      <c r="A59" s="142" t="s">
        <v>231</v>
      </c>
      <c r="B59" s="58">
        <v>1058</v>
      </c>
      <c r="C59" s="59">
        <v>1377</v>
      </c>
      <c r="D59" s="57">
        <v>1141</v>
      </c>
      <c r="E59" s="86">
        <f t="shared" si="2"/>
        <v>1.613747259741178E-2</v>
      </c>
      <c r="F59" s="86">
        <f t="shared" si="4"/>
        <v>7.8449905482041588E-2</v>
      </c>
      <c r="G59" s="59">
        <f t="shared" si="5"/>
        <v>83</v>
      </c>
      <c r="H59" s="59">
        <f t="shared" si="3"/>
        <v>-236</v>
      </c>
    </row>
    <row r="60" spans="1:8">
      <c r="A60" s="142" t="s">
        <v>232</v>
      </c>
      <c r="B60" s="58">
        <v>573</v>
      </c>
      <c r="C60" s="59">
        <v>677</v>
      </c>
      <c r="D60" s="57">
        <v>584</v>
      </c>
      <c r="E60" s="86">
        <f t="shared" si="2"/>
        <v>8.2596704617778089E-3</v>
      </c>
      <c r="F60" s="86">
        <f t="shared" si="4"/>
        <v>1.9197207678883072E-2</v>
      </c>
      <c r="G60" s="59">
        <f t="shared" si="5"/>
        <v>11</v>
      </c>
      <c r="H60" s="59">
        <f t="shared" si="3"/>
        <v>-93</v>
      </c>
    </row>
    <row r="61" spans="1:8">
      <c r="A61" s="142" t="s">
        <v>233</v>
      </c>
      <c r="B61" s="58">
        <v>120</v>
      </c>
      <c r="C61" s="59">
        <v>51</v>
      </c>
      <c r="D61" s="57">
        <v>57</v>
      </c>
      <c r="E61" s="86">
        <f t="shared" si="2"/>
        <v>8.0616646630365604E-4</v>
      </c>
      <c r="F61" s="86">
        <f t="shared" si="4"/>
        <v>-0.52500000000000002</v>
      </c>
      <c r="G61" s="59">
        <f t="shared" si="5"/>
        <v>-63</v>
      </c>
      <c r="H61" s="59">
        <f t="shared" si="3"/>
        <v>6</v>
      </c>
    </row>
    <row r="62" spans="1:8">
      <c r="A62" s="142" t="s">
        <v>234</v>
      </c>
      <c r="B62" s="58">
        <v>124</v>
      </c>
      <c r="C62" s="59">
        <v>141</v>
      </c>
      <c r="D62" s="57">
        <v>173</v>
      </c>
      <c r="E62" s="86">
        <f t="shared" si="2"/>
        <v>2.4467859415882895E-3</v>
      </c>
      <c r="F62" s="86">
        <f t="shared" si="4"/>
        <v>0.39516129032258063</v>
      </c>
      <c r="G62" s="59">
        <f t="shared" si="5"/>
        <v>49</v>
      </c>
      <c r="H62" s="59">
        <f t="shared" si="3"/>
        <v>32</v>
      </c>
    </row>
    <row r="63" spans="1:8">
      <c r="A63" s="142" t="s">
        <v>235</v>
      </c>
      <c r="B63" s="58">
        <v>128</v>
      </c>
      <c r="C63" s="59">
        <v>146</v>
      </c>
      <c r="D63" s="57">
        <v>157</v>
      </c>
      <c r="E63" s="86">
        <f t="shared" si="2"/>
        <v>2.2204936001697191E-3</v>
      </c>
      <c r="F63" s="86">
        <f t="shared" si="4"/>
        <v>0.2265625</v>
      </c>
      <c r="G63" s="59">
        <f t="shared" si="5"/>
        <v>29</v>
      </c>
      <c r="H63" s="59">
        <f t="shared" si="3"/>
        <v>11</v>
      </c>
    </row>
    <row r="64" spans="1:8">
      <c r="A64" s="142" t="s">
        <v>236</v>
      </c>
      <c r="B64" s="58">
        <v>403</v>
      </c>
      <c r="C64" s="59">
        <v>315</v>
      </c>
      <c r="D64" s="57">
        <v>345</v>
      </c>
      <c r="E64" s="86">
        <f t="shared" si="2"/>
        <v>4.8794286118379179E-3</v>
      </c>
      <c r="F64" s="86">
        <f t="shared" si="4"/>
        <v>-0.14392059553349876</v>
      </c>
      <c r="G64" s="59">
        <f t="shared" si="5"/>
        <v>-58</v>
      </c>
      <c r="H64" s="59">
        <f t="shared" si="3"/>
        <v>30</v>
      </c>
    </row>
    <row r="65" spans="1:8">
      <c r="A65" s="142" t="s">
        <v>237</v>
      </c>
      <c r="B65" s="58">
        <v>278</v>
      </c>
      <c r="C65" s="59">
        <v>277</v>
      </c>
      <c r="D65" s="57">
        <v>258</v>
      </c>
      <c r="E65" s="86">
        <f t="shared" si="2"/>
        <v>3.6489640053744433E-3</v>
      </c>
      <c r="F65" s="86">
        <f t="shared" si="4"/>
        <v>-7.1942446043165464E-2</v>
      </c>
      <c r="G65" s="59">
        <f t="shared" si="5"/>
        <v>-20</v>
      </c>
      <c r="H65" s="59">
        <f t="shared" si="3"/>
        <v>-19</v>
      </c>
    </row>
    <row r="66" spans="1:8">
      <c r="A66" s="142" t="s">
        <v>238</v>
      </c>
      <c r="B66" s="58">
        <v>143</v>
      </c>
      <c r="C66" s="59">
        <v>197</v>
      </c>
      <c r="D66" s="57">
        <v>210</v>
      </c>
      <c r="E66" s="86">
        <f t="shared" si="2"/>
        <v>2.970086981118733E-3</v>
      </c>
      <c r="F66" s="86">
        <f t="shared" ref="F66:F83" si="6">(D66-B66)/B66</f>
        <v>0.46853146853146854</v>
      </c>
      <c r="G66" s="59">
        <f t="shared" ref="G66:G83" si="7">D66-B66</f>
        <v>67</v>
      </c>
      <c r="H66" s="59">
        <f t="shared" si="3"/>
        <v>13</v>
      </c>
    </row>
    <row r="67" spans="1:8">
      <c r="A67" s="142" t="s">
        <v>239</v>
      </c>
      <c r="B67" s="58">
        <v>639</v>
      </c>
      <c r="C67" s="59">
        <v>889</v>
      </c>
      <c r="D67" s="57">
        <v>808</v>
      </c>
      <c r="E67" s="86">
        <f t="shared" ref="E67:E83" si="8">D67/$D$83</f>
        <v>1.142776324163779E-2</v>
      </c>
      <c r="F67" s="86">
        <f t="shared" si="6"/>
        <v>0.26447574334898277</v>
      </c>
      <c r="G67" s="59">
        <f t="shared" si="7"/>
        <v>169</v>
      </c>
      <c r="H67" s="59">
        <f t="shared" ref="H67:H83" si="9">D67-C67</f>
        <v>-81</v>
      </c>
    </row>
    <row r="68" spans="1:8">
      <c r="A68" s="142" t="s">
        <v>240</v>
      </c>
      <c r="B68" s="58">
        <v>711</v>
      </c>
      <c r="C68" s="59">
        <v>630</v>
      </c>
      <c r="D68" s="57">
        <v>597</v>
      </c>
      <c r="E68" s="86">
        <f t="shared" si="8"/>
        <v>8.4435329891803974E-3</v>
      </c>
      <c r="F68" s="86">
        <f t="shared" si="6"/>
        <v>-0.16033755274261605</v>
      </c>
      <c r="G68" s="59">
        <f t="shared" si="7"/>
        <v>-114</v>
      </c>
      <c r="H68" s="59">
        <f t="shared" si="9"/>
        <v>-33</v>
      </c>
    </row>
    <row r="69" spans="1:8">
      <c r="A69" s="142" t="s">
        <v>241</v>
      </c>
      <c r="B69" s="58">
        <v>97</v>
      </c>
      <c r="C69" s="59">
        <v>104</v>
      </c>
      <c r="D69" s="57">
        <v>82</v>
      </c>
      <c r="E69" s="86">
        <f t="shared" si="8"/>
        <v>1.1597482497701719E-3</v>
      </c>
      <c r="F69" s="86">
        <f t="shared" si="6"/>
        <v>-0.15463917525773196</v>
      </c>
      <c r="G69" s="59">
        <f t="shared" si="7"/>
        <v>-15</v>
      </c>
      <c r="H69" s="59">
        <f t="shared" si="9"/>
        <v>-22</v>
      </c>
    </row>
    <row r="70" spans="1:8">
      <c r="A70" s="142" t="s">
        <v>242</v>
      </c>
      <c r="B70" s="58">
        <v>79</v>
      </c>
      <c r="C70" s="59">
        <v>81</v>
      </c>
      <c r="D70" s="57">
        <v>62</v>
      </c>
      <c r="E70" s="86">
        <f t="shared" si="8"/>
        <v>8.7688282299695915E-4</v>
      </c>
      <c r="F70" s="86">
        <f t="shared" si="6"/>
        <v>-0.21518987341772153</v>
      </c>
      <c r="G70" s="59">
        <f t="shared" si="7"/>
        <v>-17</v>
      </c>
      <c r="H70" s="59">
        <f t="shared" si="9"/>
        <v>-19</v>
      </c>
    </row>
    <row r="71" spans="1:8">
      <c r="A71" s="142" t="s">
        <v>243</v>
      </c>
      <c r="B71" s="58">
        <v>258</v>
      </c>
      <c r="C71" s="59">
        <v>312</v>
      </c>
      <c r="D71" s="57">
        <v>278</v>
      </c>
      <c r="E71" s="86">
        <f t="shared" si="8"/>
        <v>3.9318294321476557E-3</v>
      </c>
      <c r="F71" s="86">
        <f t="shared" si="6"/>
        <v>7.7519379844961239E-2</v>
      </c>
      <c r="G71" s="59">
        <f t="shared" si="7"/>
        <v>20</v>
      </c>
      <c r="H71" s="59">
        <f t="shared" si="9"/>
        <v>-34</v>
      </c>
    </row>
    <row r="72" spans="1:8">
      <c r="A72" s="142" t="s">
        <v>244</v>
      </c>
      <c r="B72" s="58">
        <v>453</v>
      </c>
      <c r="C72" s="59">
        <v>538</v>
      </c>
      <c r="D72" s="57">
        <v>510</v>
      </c>
      <c r="E72" s="86">
        <f t="shared" si="8"/>
        <v>7.2130683827169228E-3</v>
      </c>
      <c r="F72" s="86">
        <f t="shared" si="6"/>
        <v>0.12582781456953643</v>
      </c>
      <c r="G72" s="59">
        <f t="shared" si="7"/>
        <v>57</v>
      </c>
      <c r="H72" s="59">
        <f t="shared" si="9"/>
        <v>-28</v>
      </c>
    </row>
    <row r="73" spans="1:8">
      <c r="A73" s="142" t="s">
        <v>245</v>
      </c>
      <c r="B73" s="58">
        <v>71</v>
      </c>
      <c r="C73" s="59">
        <v>93</v>
      </c>
      <c r="D73" s="57">
        <v>106</v>
      </c>
      <c r="E73" s="86">
        <f t="shared" si="8"/>
        <v>1.4991867618980271E-3</v>
      </c>
      <c r="F73" s="86">
        <f t="shared" si="6"/>
        <v>0.49295774647887325</v>
      </c>
      <c r="G73" s="59">
        <f t="shared" si="7"/>
        <v>35</v>
      </c>
      <c r="H73" s="59">
        <f t="shared" si="9"/>
        <v>13</v>
      </c>
    </row>
    <row r="74" spans="1:8">
      <c r="A74" s="142" t="s">
        <v>246</v>
      </c>
      <c r="B74" s="58">
        <v>1349</v>
      </c>
      <c r="C74" s="59">
        <v>1979</v>
      </c>
      <c r="D74" s="57">
        <v>1802</v>
      </c>
      <c r="E74" s="86">
        <f t="shared" si="8"/>
        <v>2.548617495226646E-2</v>
      </c>
      <c r="F74" s="86">
        <f t="shared" si="6"/>
        <v>0.33580429948109713</v>
      </c>
      <c r="G74" s="59">
        <f t="shared" si="7"/>
        <v>453</v>
      </c>
      <c r="H74" s="59">
        <f t="shared" si="9"/>
        <v>-177</v>
      </c>
    </row>
    <row r="75" spans="1:8">
      <c r="A75" s="142" t="s">
        <v>247</v>
      </c>
      <c r="B75" s="58">
        <v>190</v>
      </c>
      <c r="C75" s="59">
        <v>241</v>
      </c>
      <c r="D75" s="57">
        <v>269</v>
      </c>
      <c r="E75" s="86">
        <f t="shared" si="8"/>
        <v>3.8045399900997101E-3</v>
      </c>
      <c r="F75" s="86">
        <f t="shared" si="6"/>
        <v>0.41578947368421054</v>
      </c>
      <c r="G75" s="59">
        <f t="shared" si="7"/>
        <v>79</v>
      </c>
      <c r="H75" s="59">
        <f t="shared" si="9"/>
        <v>28</v>
      </c>
    </row>
    <row r="76" spans="1:8">
      <c r="A76" s="142" t="s">
        <v>248</v>
      </c>
      <c r="B76" s="58">
        <v>477</v>
      </c>
      <c r="C76" s="59">
        <v>582</v>
      </c>
      <c r="D76" s="57">
        <v>545</v>
      </c>
      <c r="E76" s="86">
        <f t="shared" si="8"/>
        <v>7.7080828795700442E-3</v>
      </c>
      <c r="F76" s="86">
        <f t="shared" si="6"/>
        <v>0.14255765199161424</v>
      </c>
      <c r="G76" s="59">
        <f t="shared" si="7"/>
        <v>68</v>
      </c>
      <c r="H76" s="59">
        <f t="shared" si="9"/>
        <v>-37</v>
      </c>
    </row>
    <row r="77" spans="1:8">
      <c r="A77" s="142" t="s">
        <v>249</v>
      </c>
      <c r="B77" s="58">
        <v>20</v>
      </c>
      <c r="C77" s="59">
        <v>23</v>
      </c>
      <c r="D77" s="57">
        <v>21</v>
      </c>
      <c r="E77" s="86">
        <f t="shared" si="8"/>
        <v>2.970086981118733E-4</v>
      </c>
      <c r="F77" s="86">
        <f t="shared" si="6"/>
        <v>0.05</v>
      </c>
      <c r="G77" s="59">
        <f t="shared" si="7"/>
        <v>1</v>
      </c>
      <c r="H77" s="59">
        <f t="shared" si="9"/>
        <v>-2</v>
      </c>
    </row>
    <row r="78" spans="1:8">
      <c r="A78" s="142" t="s">
        <v>250</v>
      </c>
      <c r="B78" s="58">
        <v>383</v>
      </c>
      <c r="C78" s="59">
        <v>470</v>
      </c>
      <c r="D78" s="57">
        <v>396</v>
      </c>
      <c r="E78" s="86">
        <f t="shared" si="8"/>
        <v>5.6007354501096101E-3</v>
      </c>
      <c r="F78" s="86">
        <f t="shared" si="6"/>
        <v>3.3942558746736295E-2</v>
      </c>
      <c r="G78" s="59">
        <f t="shared" si="7"/>
        <v>13</v>
      </c>
      <c r="H78" s="59">
        <f t="shared" si="9"/>
        <v>-74</v>
      </c>
    </row>
    <row r="79" spans="1:8">
      <c r="A79" s="142" t="s">
        <v>251</v>
      </c>
      <c r="B79" s="58">
        <v>258</v>
      </c>
      <c r="C79" s="59">
        <v>234</v>
      </c>
      <c r="D79" s="57">
        <v>214</v>
      </c>
      <c r="E79" s="86">
        <f t="shared" si="8"/>
        <v>3.0266600664733754E-3</v>
      </c>
      <c r="F79" s="86">
        <f t="shared" si="6"/>
        <v>-0.17054263565891473</v>
      </c>
      <c r="G79" s="59">
        <f t="shared" si="7"/>
        <v>-44</v>
      </c>
      <c r="H79" s="59">
        <f t="shared" si="9"/>
        <v>-20</v>
      </c>
    </row>
    <row r="80" spans="1:8">
      <c r="A80" s="142" t="s">
        <v>252</v>
      </c>
      <c r="B80" s="58">
        <v>166</v>
      </c>
      <c r="C80" s="59">
        <v>235</v>
      </c>
      <c r="D80" s="57">
        <v>210</v>
      </c>
      <c r="E80" s="86">
        <f t="shared" si="8"/>
        <v>2.970086981118733E-3</v>
      </c>
      <c r="F80" s="86">
        <f t="shared" si="6"/>
        <v>0.26506024096385544</v>
      </c>
      <c r="G80" s="59">
        <f t="shared" si="7"/>
        <v>44</v>
      </c>
      <c r="H80" s="59">
        <f t="shared" si="9"/>
        <v>-25</v>
      </c>
    </row>
    <row r="81" spans="1:9">
      <c r="A81" s="142" t="s">
        <v>253</v>
      </c>
      <c r="B81" s="58">
        <v>157</v>
      </c>
      <c r="C81" s="59">
        <v>150</v>
      </c>
      <c r="D81" s="57">
        <v>170</v>
      </c>
      <c r="E81" s="86">
        <f t="shared" si="8"/>
        <v>2.4043561275723076E-3</v>
      </c>
      <c r="F81" s="86">
        <f t="shared" si="6"/>
        <v>8.2802547770700632E-2</v>
      </c>
      <c r="G81" s="59">
        <f t="shared" si="7"/>
        <v>13</v>
      </c>
      <c r="H81" s="59">
        <f t="shared" si="9"/>
        <v>20</v>
      </c>
    </row>
    <row r="82" spans="1:9" ht="15" thickBot="1">
      <c r="A82" s="142" t="s">
        <v>254</v>
      </c>
      <c r="B82" s="58">
        <v>406</v>
      </c>
      <c r="C82" s="59">
        <v>382</v>
      </c>
      <c r="D82" s="57">
        <v>358</v>
      </c>
      <c r="E82" s="86">
        <f t="shared" si="8"/>
        <v>5.0632911392405064E-3</v>
      </c>
      <c r="F82" s="86">
        <f t="shared" si="6"/>
        <v>-0.11822660098522167</v>
      </c>
      <c r="G82" s="59">
        <f t="shared" si="7"/>
        <v>-48</v>
      </c>
      <c r="H82" s="59">
        <f t="shared" si="9"/>
        <v>-24</v>
      </c>
    </row>
    <row r="83" spans="1:9" s="12" customFormat="1" ht="15" thickBot="1">
      <c r="A83" s="143" t="s">
        <v>174</v>
      </c>
      <c r="B83" s="92">
        <v>61847</v>
      </c>
      <c r="C83" s="93">
        <v>76259</v>
      </c>
      <c r="D83" s="117">
        <v>70705</v>
      </c>
      <c r="E83" s="95">
        <f t="shared" si="8"/>
        <v>1</v>
      </c>
      <c r="F83" s="95">
        <f t="shared" si="6"/>
        <v>0.14322440862127508</v>
      </c>
      <c r="G83" s="93">
        <f t="shared" si="7"/>
        <v>8858</v>
      </c>
      <c r="H83" s="93">
        <f t="shared" si="9"/>
        <v>-5554</v>
      </c>
      <c r="I83" s="2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83"/>
  <sheetViews>
    <sheetView tabSelected="1" workbookViewId="0">
      <pane ySplit="1" topLeftCell="A71" activePane="bottomLeft" state="frozen"/>
      <selection pane="bottomLeft" activeCell="B85" sqref="B85"/>
    </sheetView>
  </sheetViews>
  <sheetFormatPr defaultColWidth="8.77734375" defaultRowHeight="16.5" customHeight="1"/>
  <cols>
    <col min="1" max="1" width="18.21875" style="8" bestFit="1" customWidth="1"/>
    <col min="2" max="2" width="12" style="8" customWidth="1"/>
    <col min="3" max="3" width="12" style="8" bestFit="1" customWidth="1"/>
    <col min="4" max="4" width="12" style="8" customWidth="1"/>
    <col min="5" max="5" width="21.44140625" style="8" customWidth="1"/>
    <col min="6" max="6" width="31.21875" style="8" customWidth="1"/>
    <col min="7" max="7" width="36.77734375" style="8" customWidth="1"/>
    <col min="8" max="16384" width="8.77734375" style="8"/>
  </cols>
  <sheetData>
    <row r="1" spans="1:8" ht="55.5" customHeight="1" thickBot="1">
      <c r="A1" s="25" t="s">
        <v>175</v>
      </c>
      <c r="B1" s="4">
        <v>41760</v>
      </c>
      <c r="C1" s="4">
        <v>42095</v>
      </c>
      <c r="D1" s="4">
        <v>42125</v>
      </c>
      <c r="E1" s="1" t="s">
        <v>276</v>
      </c>
      <c r="F1" s="2" t="s">
        <v>294</v>
      </c>
      <c r="G1" s="2" t="s">
        <v>295</v>
      </c>
      <c r="H1" s="2" t="s">
        <v>267</v>
      </c>
    </row>
    <row r="2" spans="1:8" ht="16.5" customHeight="1">
      <c r="A2" s="138" t="s">
        <v>176</v>
      </c>
      <c r="B2" s="81">
        <v>818</v>
      </c>
      <c r="C2" s="82">
        <v>965</v>
      </c>
      <c r="D2" s="129">
        <v>732</v>
      </c>
      <c r="E2" s="85">
        <f>D2/$D$83</f>
        <v>2.4668059580777786E-2</v>
      </c>
      <c r="F2" s="85">
        <f t="shared" ref="F2:F33" si="0">(D2-B2)/B2</f>
        <v>-0.10513447432762836</v>
      </c>
      <c r="G2" s="82">
        <f t="shared" ref="G2:G33" si="1">D2-B2</f>
        <v>-86</v>
      </c>
      <c r="H2" s="82">
        <f>D2-C2</f>
        <v>-233</v>
      </c>
    </row>
    <row r="3" spans="1:8" ht="16.5" customHeight="1">
      <c r="A3" s="139" t="s">
        <v>177</v>
      </c>
      <c r="B3" s="58">
        <v>224</v>
      </c>
      <c r="C3" s="59">
        <v>113</v>
      </c>
      <c r="D3" s="57">
        <v>83</v>
      </c>
      <c r="E3" s="86">
        <f t="shared" ref="E3:E66" si="2">D3/$D$83</f>
        <v>2.7970614005526722E-3</v>
      </c>
      <c r="F3" s="86">
        <f t="shared" si="0"/>
        <v>-0.6294642857142857</v>
      </c>
      <c r="G3" s="59">
        <f t="shared" si="1"/>
        <v>-141</v>
      </c>
      <c r="H3" s="59">
        <f t="shared" ref="H3:H66" si="3">D3-C3</f>
        <v>-30</v>
      </c>
    </row>
    <row r="4" spans="1:8" ht="16.5" customHeight="1">
      <c r="A4" s="139" t="s">
        <v>178</v>
      </c>
      <c r="B4" s="58">
        <v>221</v>
      </c>
      <c r="C4" s="59">
        <v>146</v>
      </c>
      <c r="D4" s="57">
        <v>157</v>
      </c>
      <c r="E4" s="86">
        <f t="shared" si="2"/>
        <v>5.2908269865875853E-3</v>
      </c>
      <c r="F4" s="86">
        <f t="shared" si="0"/>
        <v>-0.2895927601809955</v>
      </c>
      <c r="G4" s="59">
        <f t="shared" si="1"/>
        <v>-64</v>
      </c>
      <c r="H4" s="59">
        <f t="shared" si="3"/>
        <v>11</v>
      </c>
    </row>
    <row r="5" spans="1:8" ht="16.5" customHeight="1">
      <c r="A5" s="139" t="s">
        <v>179</v>
      </c>
      <c r="B5" s="58">
        <v>21</v>
      </c>
      <c r="C5" s="59">
        <v>31</v>
      </c>
      <c r="D5" s="57">
        <v>15</v>
      </c>
      <c r="E5" s="86">
        <f t="shared" si="2"/>
        <v>5.0549302419626606E-4</v>
      </c>
      <c r="F5" s="86">
        <f t="shared" si="0"/>
        <v>-0.2857142857142857</v>
      </c>
      <c r="G5" s="59">
        <f t="shared" si="1"/>
        <v>-6</v>
      </c>
      <c r="H5" s="59">
        <f t="shared" si="3"/>
        <v>-16</v>
      </c>
    </row>
    <row r="6" spans="1:8" ht="16.5" customHeight="1">
      <c r="A6" s="139" t="s">
        <v>180</v>
      </c>
      <c r="B6" s="58">
        <v>87</v>
      </c>
      <c r="C6" s="59">
        <v>50</v>
      </c>
      <c r="D6" s="57">
        <v>69</v>
      </c>
      <c r="E6" s="86">
        <f t="shared" si="2"/>
        <v>2.3252679113028242E-3</v>
      </c>
      <c r="F6" s="86">
        <f t="shared" si="0"/>
        <v>-0.20689655172413793</v>
      </c>
      <c r="G6" s="59">
        <f t="shared" si="1"/>
        <v>-18</v>
      </c>
      <c r="H6" s="59">
        <f t="shared" si="3"/>
        <v>19</v>
      </c>
    </row>
    <row r="7" spans="1:8" ht="16.5" customHeight="1">
      <c r="A7" s="139" t="s">
        <v>181</v>
      </c>
      <c r="B7" s="58">
        <v>59</v>
      </c>
      <c r="C7" s="59">
        <v>48</v>
      </c>
      <c r="D7" s="57">
        <v>50</v>
      </c>
      <c r="E7" s="86">
        <f t="shared" si="2"/>
        <v>1.684976747320887E-3</v>
      </c>
      <c r="F7" s="86">
        <f t="shared" si="0"/>
        <v>-0.15254237288135594</v>
      </c>
      <c r="G7" s="59">
        <f t="shared" si="1"/>
        <v>-9</v>
      </c>
      <c r="H7" s="59">
        <f t="shared" si="3"/>
        <v>2</v>
      </c>
    </row>
    <row r="8" spans="1:8" ht="16.5" customHeight="1">
      <c r="A8" s="139" t="s">
        <v>182</v>
      </c>
      <c r="B8" s="58">
        <v>2018</v>
      </c>
      <c r="C8" s="59">
        <v>2498</v>
      </c>
      <c r="D8" s="57">
        <v>2076</v>
      </c>
      <c r="E8" s="86">
        <f t="shared" si="2"/>
        <v>6.9960234548763225E-2</v>
      </c>
      <c r="F8" s="86">
        <f t="shared" si="0"/>
        <v>2.8741328047571853E-2</v>
      </c>
      <c r="G8" s="59">
        <f t="shared" si="1"/>
        <v>58</v>
      </c>
      <c r="H8" s="59">
        <f t="shared" si="3"/>
        <v>-422</v>
      </c>
    </row>
    <row r="9" spans="1:8" ht="16.5" customHeight="1">
      <c r="A9" s="139" t="s">
        <v>183</v>
      </c>
      <c r="B9" s="58">
        <v>842</v>
      </c>
      <c r="C9" s="59">
        <v>887</v>
      </c>
      <c r="D9" s="57">
        <v>756</v>
      </c>
      <c r="E9" s="86">
        <f t="shared" si="2"/>
        <v>2.5476848419491813E-2</v>
      </c>
      <c r="F9" s="86">
        <f t="shared" si="0"/>
        <v>-0.10213776722090261</v>
      </c>
      <c r="G9" s="59">
        <f t="shared" si="1"/>
        <v>-86</v>
      </c>
      <c r="H9" s="59">
        <f t="shared" si="3"/>
        <v>-131</v>
      </c>
    </row>
    <row r="10" spans="1:8" ht="16.5" customHeight="1">
      <c r="A10" s="139" t="s">
        <v>184</v>
      </c>
      <c r="B10" s="58">
        <v>8</v>
      </c>
      <c r="C10" s="59">
        <v>3</v>
      </c>
      <c r="D10" s="57">
        <v>7</v>
      </c>
      <c r="E10" s="86">
        <f t="shared" si="2"/>
        <v>2.3589674462492417E-4</v>
      </c>
      <c r="F10" s="86">
        <f t="shared" si="0"/>
        <v>-0.125</v>
      </c>
      <c r="G10" s="59">
        <f t="shared" si="1"/>
        <v>-1</v>
      </c>
      <c r="H10" s="59">
        <f t="shared" si="3"/>
        <v>4</v>
      </c>
    </row>
    <row r="11" spans="1:8" ht="16.5" customHeight="1">
      <c r="A11" s="139" t="s">
        <v>185</v>
      </c>
      <c r="B11" s="58">
        <v>120</v>
      </c>
      <c r="C11" s="59">
        <v>134</v>
      </c>
      <c r="D11" s="57">
        <v>178</v>
      </c>
      <c r="E11" s="86">
        <f t="shared" si="2"/>
        <v>5.9985172204623577E-3</v>
      </c>
      <c r="F11" s="86">
        <f t="shared" si="0"/>
        <v>0.48333333333333334</v>
      </c>
      <c r="G11" s="59">
        <f t="shared" si="1"/>
        <v>58</v>
      </c>
      <c r="H11" s="59">
        <f t="shared" si="3"/>
        <v>44</v>
      </c>
    </row>
    <row r="12" spans="1:8" ht="16.5" customHeight="1">
      <c r="A12" s="139" t="s">
        <v>186</v>
      </c>
      <c r="B12" s="58">
        <v>289</v>
      </c>
      <c r="C12" s="59">
        <v>234</v>
      </c>
      <c r="D12" s="57">
        <v>234</v>
      </c>
      <c r="E12" s="86">
        <f t="shared" si="2"/>
        <v>7.8856911774617504E-3</v>
      </c>
      <c r="F12" s="86">
        <f t="shared" si="0"/>
        <v>-0.19031141868512111</v>
      </c>
      <c r="G12" s="59">
        <f t="shared" si="1"/>
        <v>-55</v>
      </c>
      <c r="H12" s="59">
        <f t="shared" si="3"/>
        <v>0</v>
      </c>
    </row>
    <row r="13" spans="1:8" ht="16.5" customHeight="1">
      <c r="A13" s="139" t="s">
        <v>187</v>
      </c>
      <c r="B13" s="58">
        <v>359</v>
      </c>
      <c r="C13" s="59">
        <v>325</v>
      </c>
      <c r="D13" s="57">
        <v>451</v>
      </c>
      <c r="E13" s="86">
        <f t="shared" si="2"/>
        <v>1.5198490260834401E-2</v>
      </c>
      <c r="F13" s="86">
        <f t="shared" si="0"/>
        <v>0.25626740947075211</v>
      </c>
      <c r="G13" s="59">
        <f t="shared" si="1"/>
        <v>92</v>
      </c>
      <c r="H13" s="59">
        <f t="shared" si="3"/>
        <v>126</v>
      </c>
    </row>
    <row r="14" spans="1:8" ht="16.5" customHeight="1">
      <c r="A14" s="139" t="s">
        <v>188</v>
      </c>
      <c r="B14" s="58">
        <v>85</v>
      </c>
      <c r="C14" s="59">
        <v>54</v>
      </c>
      <c r="D14" s="57">
        <v>63</v>
      </c>
      <c r="E14" s="86">
        <f t="shared" si="2"/>
        <v>2.1230707016243176E-3</v>
      </c>
      <c r="F14" s="86">
        <f t="shared" si="0"/>
        <v>-0.25882352941176473</v>
      </c>
      <c r="G14" s="59">
        <f t="shared" si="1"/>
        <v>-22</v>
      </c>
      <c r="H14" s="59">
        <f t="shared" si="3"/>
        <v>9</v>
      </c>
    </row>
    <row r="15" spans="1:8" ht="16.5" customHeight="1">
      <c r="A15" s="139" t="s">
        <v>189</v>
      </c>
      <c r="B15" s="58">
        <v>90</v>
      </c>
      <c r="C15" s="59">
        <v>112</v>
      </c>
      <c r="D15" s="57">
        <v>91</v>
      </c>
      <c r="E15" s="86">
        <f t="shared" si="2"/>
        <v>3.0666576801240144E-3</v>
      </c>
      <c r="F15" s="86">
        <f t="shared" si="0"/>
        <v>1.1111111111111112E-2</v>
      </c>
      <c r="G15" s="59">
        <f t="shared" si="1"/>
        <v>1</v>
      </c>
      <c r="H15" s="59">
        <f t="shared" si="3"/>
        <v>-21</v>
      </c>
    </row>
    <row r="16" spans="1:8" ht="16.5" customHeight="1">
      <c r="A16" s="139" t="s">
        <v>190</v>
      </c>
      <c r="B16" s="58">
        <v>6</v>
      </c>
      <c r="C16" s="59">
        <v>6</v>
      </c>
      <c r="D16" s="57">
        <v>19</v>
      </c>
      <c r="E16" s="86">
        <f t="shared" si="2"/>
        <v>6.4029116398193705E-4</v>
      </c>
      <c r="F16" s="86">
        <f t="shared" si="0"/>
        <v>2.1666666666666665</v>
      </c>
      <c r="G16" s="59">
        <f t="shared" si="1"/>
        <v>13</v>
      </c>
      <c r="H16" s="59">
        <f t="shared" si="3"/>
        <v>13</v>
      </c>
    </row>
    <row r="17" spans="1:8" ht="16.5" customHeight="1">
      <c r="A17" s="139" t="s">
        <v>191</v>
      </c>
      <c r="B17" s="58">
        <v>82</v>
      </c>
      <c r="C17" s="59">
        <v>87</v>
      </c>
      <c r="D17" s="57">
        <v>93</v>
      </c>
      <c r="E17" s="86">
        <f t="shared" si="2"/>
        <v>3.1340567500168499E-3</v>
      </c>
      <c r="F17" s="86">
        <f t="shared" si="0"/>
        <v>0.13414634146341464</v>
      </c>
      <c r="G17" s="59">
        <f t="shared" si="1"/>
        <v>11</v>
      </c>
      <c r="H17" s="59">
        <f t="shared" si="3"/>
        <v>6</v>
      </c>
    </row>
    <row r="18" spans="1:8" ht="16.5" customHeight="1">
      <c r="A18" s="139" t="s">
        <v>192</v>
      </c>
      <c r="B18" s="58">
        <v>26</v>
      </c>
      <c r="C18" s="59">
        <v>44</v>
      </c>
      <c r="D18" s="57">
        <v>49</v>
      </c>
      <c r="E18" s="86">
        <f t="shared" si="2"/>
        <v>1.6512772123744692E-3</v>
      </c>
      <c r="F18" s="86">
        <f t="shared" si="0"/>
        <v>0.88461538461538458</v>
      </c>
      <c r="G18" s="59">
        <f t="shared" si="1"/>
        <v>23</v>
      </c>
      <c r="H18" s="59">
        <f t="shared" si="3"/>
        <v>5</v>
      </c>
    </row>
    <row r="19" spans="1:8" ht="16.5" customHeight="1">
      <c r="A19" s="139" t="s">
        <v>193</v>
      </c>
      <c r="B19" s="58">
        <v>34</v>
      </c>
      <c r="C19" s="59">
        <v>18</v>
      </c>
      <c r="D19" s="57">
        <v>33</v>
      </c>
      <c r="E19" s="86">
        <f t="shared" si="2"/>
        <v>1.1120846532317854E-3</v>
      </c>
      <c r="F19" s="86">
        <f t="shared" si="0"/>
        <v>-2.9411764705882353E-2</v>
      </c>
      <c r="G19" s="59">
        <f t="shared" si="1"/>
        <v>-1</v>
      </c>
      <c r="H19" s="59">
        <f t="shared" si="3"/>
        <v>15</v>
      </c>
    </row>
    <row r="20" spans="1:8" ht="16.5" customHeight="1">
      <c r="A20" s="139" t="s">
        <v>194</v>
      </c>
      <c r="B20" s="58">
        <v>82</v>
      </c>
      <c r="C20" s="59">
        <v>119</v>
      </c>
      <c r="D20" s="57">
        <v>110</v>
      </c>
      <c r="E20" s="86">
        <f t="shared" si="2"/>
        <v>3.7069488441059512E-3</v>
      </c>
      <c r="F20" s="86">
        <f t="shared" si="0"/>
        <v>0.34146341463414637</v>
      </c>
      <c r="G20" s="59">
        <f t="shared" si="1"/>
        <v>28</v>
      </c>
      <c r="H20" s="59">
        <f t="shared" si="3"/>
        <v>-9</v>
      </c>
    </row>
    <row r="21" spans="1:8" ht="16.5" customHeight="1">
      <c r="A21" s="139" t="s">
        <v>195</v>
      </c>
      <c r="B21" s="58">
        <v>41</v>
      </c>
      <c r="C21" s="59">
        <v>38</v>
      </c>
      <c r="D21" s="57">
        <v>45</v>
      </c>
      <c r="E21" s="86">
        <f t="shared" si="2"/>
        <v>1.5164790725887983E-3</v>
      </c>
      <c r="F21" s="86">
        <f t="shared" si="0"/>
        <v>9.7560975609756101E-2</v>
      </c>
      <c r="G21" s="59">
        <f t="shared" si="1"/>
        <v>4</v>
      </c>
      <c r="H21" s="59">
        <f t="shared" si="3"/>
        <v>7</v>
      </c>
    </row>
    <row r="22" spans="1:8" ht="16.5" customHeight="1">
      <c r="A22" s="139" t="s">
        <v>196</v>
      </c>
      <c r="B22" s="58">
        <v>1678</v>
      </c>
      <c r="C22" s="59">
        <v>1922</v>
      </c>
      <c r="D22" s="57">
        <v>1971</v>
      </c>
      <c r="E22" s="86">
        <f t="shared" si="2"/>
        <v>6.6421783379389365E-2</v>
      </c>
      <c r="F22" s="86">
        <f t="shared" si="0"/>
        <v>0.17461263408820024</v>
      </c>
      <c r="G22" s="59">
        <f t="shared" si="1"/>
        <v>293</v>
      </c>
      <c r="H22" s="59">
        <f t="shared" si="3"/>
        <v>49</v>
      </c>
    </row>
    <row r="23" spans="1:8" ht="16.5" customHeight="1">
      <c r="A23" s="139" t="s">
        <v>197</v>
      </c>
      <c r="B23" s="58">
        <v>125</v>
      </c>
      <c r="C23" s="59">
        <v>105</v>
      </c>
      <c r="D23" s="57">
        <v>108</v>
      </c>
      <c r="E23" s="86">
        <f t="shared" si="2"/>
        <v>3.6395497742131157E-3</v>
      </c>
      <c r="F23" s="86">
        <f t="shared" si="0"/>
        <v>-0.13600000000000001</v>
      </c>
      <c r="G23" s="59">
        <f t="shared" si="1"/>
        <v>-17</v>
      </c>
      <c r="H23" s="59">
        <f t="shared" si="3"/>
        <v>3</v>
      </c>
    </row>
    <row r="24" spans="1:8" ht="16.5" customHeight="1">
      <c r="A24" s="139" t="s">
        <v>198</v>
      </c>
      <c r="B24" s="58">
        <v>80</v>
      </c>
      <c r="C24" s="59">
        <v>33</v>
      </c>
      <c r="D24" s="57">
        <v>29</v>
      </c>
      <c r="E24" s="86">
        <f t="shared" si="2"/>
        <v>9.7728651344611435E-4</v>
      </c>
      <c r="F24" s="86">
        <f t="shared" si="0"/>
        <v>-0.63749999999999996</v>
      </c>
      <c r="G24" s="59">
        <f t="shared" si="1"/>
        <v>-51</v>
      </c>
      <c r="H24" s="59">
        <f t="shared" si="3"/>
        <v>-4</v>
      </c>
    </row>
    <row r="25" spans="1:8" ht="16.5" customHeight="1">
      <c r="A25" s="139" t="s">
        <v>199</v>
      </c>
      <c r="B25" s="58">
        <v>92</v>
      </c>
      <c r="C25" s="59">
        <v>274</v>
      </c>
      <c r="D25" s="57">
        <v>91</v>
      </c>
      <c r="E25" s="86">
        <f t="shared" si="2"/>
        <v>3.0666576801240144E-3</v>
      </c>
      <c r="F25" s="86">
        <f t="shared" si="0"/>
        <v>-1.0869565217391304E-2</v>
      </c>
      <c r="G25" s="59">
        <f t="shared" si="1"/>
        <v>-1</v>
      </c>
      <c r="H25" s="59">
        <f t="shared" si="3"/>
        <v>-183</v>
      </c>
    </row>
    <row r="26" spans="1:8" ht="16.5" customHeight="1">
      <c r="A26" s="139" t="s">
        <v>200</v>
      </c>
      <c r="B26" s="58">
        <v>395</v>
      </c>
      <c r="C26" s="59">
        <v>464</v>
      </c>
      <c r="D26" s="57">
        <v>412</v>
      </c>
      <c r="E26" s="86">
        <f t="shared" si="2"/>
        <v>1.3884208397924109E-2</v>
      </c>
      <c r="F26" s="86">
        <f t="shared" si="0"/>
        <v>4.3037974683544304E-2</v>
      </c>
      <c r="G26" s="59">
        <f t="shared" si="1"/>
        <v>17</v>
      </c>
      <c r="H26" s="59">
        <f t="shared" si="3"/>
        <v>-52</v>
      </c>
    </row>
    <row r="27" spans="1:8" ht="16.5" customHeight="1">
      <c r="A27" s="139" t="s">
        <v>113</v>
      </c>
      <c r="B27" s="58">
        <v>240</v>
      </c>
      <c r="C27" s="59">
        <v>225</v>
      </c>
      <c r="D27" s="57">
        <v>267</v>
      </c>
      <c r="E27" s="86">
        <f t="shared" si="2"/>
        <v>8.9977758306935361E-3</v>
      </c>
      <c r="F27" s="86">
        <f t="shared" si="0"/>
        <v>0.1125</v>
      </c>
      <c r="G27" s="59">
        <f t="shared" si="1"/>
        <v>27</v>
      </c>
      <c r="H27" s="59">
        <f t="shared" si="3"/>
        <v>42</v>
      </c>
    </row>
    <row r="28" spans="1:8" ht="16.5" customHeight="1">
      <c r="A28" s="139" t="s">
        <v>201</v>
      </c>
      <c r="B28" s="58">
        <v>256</v>
      </c>
      <c r="C28" s="59">
        <v>183</v>
      </c>
      <c r="D28" s="57">
        <v>211</v>
      </c>
      <c r="E28" s="86">
        <f t="shared" si="2"/>
        <v>7.1106018736941433E-3</v>
      </c>
      <c r="F28" s="86">
        <f t="shared" si="0"/>
        <v>-0.17578125</v>
      </c>
      <c r="G28" s="59">
        <f t="shared" si="1"/>
        <v>-45</v>
      </c>
      <c r="H28" s="59">
        <f t="shared" si="3"/>
        <v>28</v>
      </c>
    </row>
    <row r="29" spans="1:8" ht="16.5" customHeight="1">
      <c r="A29" s="139" t="s">
        <v>202</v>
      </c>
      <c r="B29" s="58">
        <v>135</v>
      </c>
      <c r="C29" s="59">
        <v>104</v>
      </c>
      <c r="D29" s="57">
        <v>117</v>
      </c>
      <c r="E29" s="86">
        <f t="shared" si="2"/>
        <v>3.9428455887308752E-3</v>
      </c>
      <c r="F29" s="86">
        <f t="shared" si="0"/>
        <v>-0.13333333333333333</v>
      </c>
      <c r="G29" s="59">
        <f t="shared" si="1"/>
        <v>-18</v>
      </c>
      <c r="H29" s="59">
        <f t="shared" si="3"/>
        <v>13</v>
      </c>
    </row>
    <row r="30" spans="1:8" ht="16.5" customHeight="1">
      <c r="A30" s="139" t="s">
        <v>203</v>
      </c>
      <c r="B30" s="58">
        <v>195</v>
      </c>
      <c r="C30" s="59">
        <v>134</v>
      </c>
      <c r="D30" s="57">
        <v>107</v>
      </c>
      <c r="E30" s="86">
        <f t="shared" si="2"/>
        <v>3.6058502392666983E-3</v>
      </c>
      <c r="F30" s="86">
        <f t="shared" si="0"/>
        <v>-0.45128205128205129</v>
      </c>
      <c r="G30" s="59">
        <f t="shared" si="1"/>
        <v>-88</v>
      </c>
      <c r="H30" s="59">
        <f t="shared" si="3"/>
        <v>-27</v>
      </c>
    </row>
    <row r="31" spans="1:8" ht="16.5" customHeight="1">
      <c r="A31" s="139" t="s">
        <v>204</v>
      </c>
      <c r="B31" s="58">
        <v>48</v>
      </c>
      <c r="C31" s="59">
        <v>40</v>
      </c>
      <c r="D31" s="57">
        <v>67</v>
      </c>
      <c r="E31" s="86">
        <f t="shared" si="2"/>
        <v>2.2578688414099887E-3</v>
      </c>
      <c r="F31" s="86">
        <f t="shared" si="0"/>
        <v>0.39583333333333331</v>
      </c>
      <c r="G31" s="59">
        <f t="shared" si="1"/>
        <v>19</v>
      </c>
      <c r="H31" s="59">
        <f t="shared" si="3"/>
        <v>27</v>
      </c>
    </row>
    <row r="32" spans="1:8" ht="16.5" customHeight="1">
      <c r="A32" s="139" t="s">
        <v>205</v>
      </c>
      <c r="B32" s="58">
        <v>103</v>
      </c>
      <c r="C32" s="59">
        <v>71</v>
      </c>
      <c r="D32" s="57">
        <v>112</v>
      </c>
      <c r="E32" s="86">
        <f t="shared" si="2"/>
        <v>3.7743479139987868E-3</v>
      </c>
      <c r="F32" s="86">
        <f t="shared" si="0"/>
        <v>8.7378640776699032E-2</v>
      </c>
      <c r="G32" s="59">
        <f t="shared" si="1"/>
        <v>9</v>
      </c>
      <c r="H32" s="59">
        <f t="shared" si="3"/>
        <v>41</v>
      </c>
    </row>
    <row r="33" spans="1:8" ht="16.5" customHeight="1">
      <c r="A33" s="139" t="s">
        <v>206</v>
      </c>
      <c r="B33" s="58">
        <v>288</v>
      </c>
      <c r="C33" s="59">
        <v>303</v>
      </c>
      <c r="D33" s="57">
        <v>222</v>
      </c>
      <c r="E33" s="86">
        <f t="shared" si="2"/>
        <v>7.481296758104738E-3</v>
      </c>
      <c r="F33" s="86">
        <f t="shared" si="0"/>
        <v>-0.22916666666666666</v>
      </c>
      <c r="G33" s="59">
        <f t="shared" si="1"/>
        <v>-66</v>
      </c>
      <c r="H33" s="59">
        <f t="shared" si="3"/>
        <v>-81</v>
      </c>
    </row>
    <row r="34" spans="1:8" ht="16.5" customHeight="1">
      <c r="A34" s="139" t="s">
        <v>207</v>
      </c>
      <c r="B34" s="58">
        <v>687</v>
      </c>
      <c r="C34" s="59">
        <v>900</v>
      </c>
      <c r="D34" s="57">
        <v>926</v>
      </c>
      <c r="E34" s="86">
        <f t="shared" si="2"/>
        <v>3.1205769360382826E-2</v>
      </c>
      <c r="F34" s="86">
        <f t="shared" ref="F34:F65" si="4">(D34-B34)/B34</f>
        <v>0.34788937409024745</v>
      </c>
      <c r="G34" s="59">
        <f t="shared" ref="G34:G65" si="5">D34-B34</f>
        <v>239</v>
      </c>
      <c r="H34" s="59">
        <f t="shared" si="3"/>
        <v>26</v>
      </c>
    </row>
    <row r="35" spans="1:8" ht="16.5" customHeight="1">
      <c r="A35" s="139" t="s">
        <v>208</v>
      </c>
      <c r="B35" s="58">
        <v>126</v>
      </c>
      <c r="C35" s="59">
        <v>79</v>
      </c>
      <c r="D35" s="57">
        <v>82</v>
      </c>
      <c r="E35" s="86">
        <f t="shared" si="2"/>
        <v>2.7633618656062548E-3</v>
      </c>
      <c r="F35" s="86">
        <f t="shared" si="4"/>
        <v>-0.34920634920634919</v>
      </c>
      <c r="G35" s="59">
        <f t="shared" si="5"/>
        <v>-44</v>
      </c>
      <c r="H35" s="59">
        <f t="shared" si="3"/>
        <v>3</v>
      </c>
    </row>
    <row r="36" spans="1:8" ht="16.5" customHeight="1">
      <c r="A36" s="139" t="s">
        <v>209</v>
      </c>
      <c r="B36" s="58">
        <v>36</v>
      </c>
      <c r="C36" s="59">
        <v>32</v>
      </c>
      <c r="D36" s="57">
        <v>47</v>
      </c>
      <c r="E36" s="86">
        <f t="shared" si="2"/>
        <v>1.5838781424816338E-3</v>
      </c>
      <c r="F36" s="86">
        <f t="shared" si="4"/>
        <v>0.30555555555555558</v>
      </c>
      <c r="G36" s="59">
        <f t="shared" si="5"/>
        <v>11</v>
      </c>
      <c r="H36" s="59">
        <f t="shared" si="3"/>
        <v>15</v>
      </c>
    </row>
    <row r="37" spans="1:8" ht="16.5" customHeight="1">
      <c r="A37" s="139" t="s">
        <v>210</v>
      </c>
      <c r="B37" s="58">
        <v>5</v>
      </c>
      <c r="C37" s="59">
        <v>11</v>
      </c>
      <c r="D37" s="57">
        <v>6</v>
      </c>
      <c r="E37" s="86">
        <f t="shared" si="2"/>
        <v>2.0219720967850643E-4</v>
      </c>
      <c r="F37" s="86">
        <f t="shared" si="4"/>
        <v>0.2</v>
      </c>
      <c r="G37" s="59">
        <f t="shared" si="5"/>
        <v>1</v>
      </c>
      <c r="H37" s="59">
        <f t="shared" si="3"/>
        <v>-5</v>
      </c>
    </row>
    <row r="38" spans="1:8" ht="16.5" customHeight="1">
      <c r="A38" s="139" t="s">
        <v>211</v>
      </c>
      <c r="B38" s="58">
        <v>319</v>
      </c>
      <c r="C38" s="59">
        <v>270</v>
      </c>
      <c r="D38" s="57">
        <v>213</v>
      </c>
      <c r="E38" s="86">
        <f t="shared" si="2"/>
        <v>7.1780009435869789E-3</v>
      </c>
      <c r="F38" s="86">
        <f t="shared" si="4"/>
        <v>-0.33228840125391851</v>
      </c>
      <c r="G38" s="59">
        <f t="shared" si="5"/>
        <v>-106</v>
      </c>
      <c r="H38" s="59">
        <f t="shared" si="3"/>
        <v>-57</v>
      </c>
    </row>
    <row r="39" spans="1:8" ht="16.5" customHeight="1">
      <c r="A39" s="139" t="s">
        <v>212</v>
      </c>
      <c r="B39" s="58">
        <v>7</v>
      </c>
      <c r="C39" s="59">
        <v>25</v>
      </c>
      <c r="D39" s="57">
        <v>16</v>
      </c>
      <c r="E39" s="86">
        <f t="shared" si="2"/>
        <v>5.3919255914268384E-4</v>
      </c>
      <c r="F39" s="86">
        <f t="shared" si="4"/>
        <v>1.2857142857142858</v>
      </c>
      <c r="G39" s="59">
        <f t="shared" si="5"/>
        <v>9</v>
      </c>
      <c r="H39" s="59">
        <f t="shared" si="3"/>
        <v>-9</v>
      </c>
    </row>
    <row r="40" spans="1:8" ht="16.5" customHeight="1">
      <c r="A40" s="139" t="s">
        <v>213</v>
      </c>
      <c r="B40" s="58">
        <v>80</v>
      </c>
      <c r="C40" s="59">
        <v>116</v>
      </c>
      <c r="D40" s="57">
        <v>72</v>
      </c>
      <c r="E40" s="86">
        <f t="shared" si="2"/>
        <v>2.4263665161420771E-3</v>
      </c>
      <c r="F40" s="86">
        <f t="shared" si="4"/>
        <v>-0.1</v>
      </c>
      <c r="G40" s="59">
        <f t="shared" si="5"/>
        <v>-8</v>
      </c>
      <c r="H40" s="59">
        <f t="shared" si="3"/>
        <v>-44</v>
      </c>
    </row>
    <row r="41" spans="1:8" ht="16.5" customHeight="1">
      <c r="A41" s="139" t="s">
        <v>214</v>
      </c>
      <c r="B41" s="58">
        <v>9432</v>
      </c>
      <c r="C41" s="59">
        <v>10383</v>
      </c>
      <c r="D41" s="57">
        <v>9815</v>
      </c>
      <c r="E41" s="86">
        <f t="shared" si="2"/>
        <v>0.33076093549909014</v>
      </c>
      <c r="F41" s="86">
        <f t="shared" si="4"/>
        <v>4.0606446140797288E-2</v>
      </c>
      <c r="G41" s="59">
        <f t="shared" si="5"/>
        <v>383</v>
      </c>
      <c r="H41" s="59">
        <f t="shared" si="3"/>
        <v>-568</v>
      </c>
    </row>
    <row r="42" spans="1:8" ht="16.5" customHeight="1">
      <c r="A42" s="139" t="s">
        <v>215</v>
      </c>
      <c r="B42" s="58">
        <v>2212</v>
      </c>
      <c r="C42" s="59">
        <v>2559</v>
      </c>
      <c r="D42" s="57">
        <v>2052</v>
      </c>
      <c r="E42" s="86">
        <f t="shared" si="2"/>
        <v>6.9151445710049206E-2</v>
      </c>
      <c r="F42" s="86">
        <f t="shared" si="4"/>
        <v>-7.2332730560578665E-2</v>
      </c>
      <c r="G42" s="59">
        <f t="shared" si="5"/>
        <v>-160</v>
      </c>
      <c r="H42" s="59">
        <f t="shared" si="3"/>
        <v>-507</v>
      </c>
    </row>
    <row r="43" spans="1:8" ht="16.5" customHeight="1">
      <c r="A43" s="139" t="s">
        <v>216</v>
      </c>
      <c r="B43" s="58">
        <v>196</v>
      </c>
      <c r="C43" s="59">
        <v>198</v>
      </c>
      <c r="D43" s="57">
        <v>345</v>
      </c>
      <c r="E43" s="86">
        <f t="shared" si="2"/>
        <v>1.1626339556514121E-2</v>
      </c>
      <c r="F43" s="86">
        <f t="shared" si="4"/>
        <v>0.76020408163265307</v>
      </c>
      <c r="G43" s="59">
        <f t="shared" si="5"/>
        <v>149</v>
      </c>
      <c r="H43" s="59">
        <f t="shared" si="3"/>
        <v>147</v>
      </c>
    </row>
    <row r="44" spans="1:8" ht="16.5" customHeight="1">
      <c r="A44" s="139" t="s">
        <v>217</v>
      </c>
      <c r="B44" s="58">
        <v>64</v>
      </c>
      <c r="C44" s="59">
        <v>70</v>
      </c>
      <c r="D44" s="57">
        <v>61</v>
      </c>
      <c r="E44" s="86">
        <f t="shared" si="2"/>
        <v>2.055671631731482E-3</v>
      </c>
      <c r="F44" s="86">
        <f t="shared" si="4"/>
        <v>-4.6875E-2</v>
      </c>
      <c r="G44" s="59">
        <f t="shared" si="5"/>
        <v>-3</v>
      </c>
      <c r="H44" s="59">
        <f t="shared" si="3"/>
        <v>-9</v>
      </c>
    </row>
    <row r="45" spans="1:8" ht="16.5" customHeight="1">
      <c r="A45" s="139" t="s">
        <v>218</v>
      </c>
      <c r="B45" s="58">
        <v>52</v>
      </c>
      <c r="C45" s="59">
        <v>74</v>
      </c>
      <c r="D45" s="57">
        <v>66</v>
      </c>
      <c r="E45" s="86">
        <f t="shared" si="2"/>
        <v>2.2241693064635709E-3</v>
      </c>
      <c r="F45" s="86">
        <f t="shared" si="4"/>
        <v>0.26923076923076922</v>
      </c>
      <c r="G45" s="59">
        <f t="shared" si="5"/>
        <v>14</v>
      </c>
      <c r="H45" s="59">
        <f t="shared" si="3"/>
        <v>-8</v>
      </c>
    </row>
    <row r="46" spans="1:8" ht="16.5" customHeight="1">
      <c r="A46" s="139" t="s">
        <v>219</v>
      </c>
      <c r="B46" s="58">
        <v>35</v>
      </c>
      <c r="C46" s="59">
        <v>16</v>
      </c>
      <c r="D46" s="57">
        <v>24</v>
      </c>
      <c r="E46" s="86">
        <f t="shared" si="2"/>
        <v>8.087888387140257E-4</v>
      </c>
      <c r="F46" s="86">
        <f t="shared" si="4"/>
        <v>-0.31428571428571428</v>
      </c>
      <c r="G46" s="59">
        <f t="shared" si="5"/>
        <v>-11</v>
      </c>
      <c r="H46" s="59">
        <f t="shared" si="3"/>
        <v>8</v>
      </c>
    </row>
    <row r="47" spans="1:8" ht="16.5" customHeight="1">
      <c r="A47" s="139" t="s">
        <v>220</v>
      </c>
      <c r="B47" s="58">
        <v>50</v>
      </c>
      <c r="C47" s="59">
        <v>57</v>
      </c>
      <c r="D47" s="57">
        <v>49</v>
      </c>
      <c r="E47" s="86">
        <f t="shared" si="2"/>
        <v>1.6512772123744692E-3</v>
      </c>
      <c r="F47" s="86">
        <f t="shared" si="4"/>
        <v>-0.02</v>
      </c>
      <c r="G47" s="59">
        <f t="shared" si="5"/>
        <v>-1</v>
      </c>
      <c r="H47" s="59">
        <f t="shared" si="3"/>
        <v>-8</v>
      </c>
    </row>
    <row r="48" spans="1:8" ht="16.5" customHeight="1">
      <c r="A48" s="139" t="s">
        <v>221</v>
      </c>
      <c r="B48" s="58">
        <v>400</v>
      </c>
      <c r="C48" s="59">
        <v>515</v>
      </c>
      <c r="D48" s="57">
        <v>483</v>
      </c>
      <c r="E48" s="86">
        <f t="shared" si="2"/>
        <v>1.6276875379119767E-2</v>
      </c>
      <c r="F48" s="86">
        <f t="shared" si="4"/>
        <v>0.20749999999999999</v>
      </c>
      <c r="G48" s="59">
        <f t="shared" si="5"/>
        <v>83</v>
      </c>
      <c r="H48" s="59">
        <f t="shared" si="3"/>
        <v>-32</v>
      </c>
    </row>
    <row r="49" spans="1:8" ht="16.5" customHeight="1">
      <c r="A49" s="139" t="s">
        <v>223</v>
      </c>
      <c r="B49" s="58">
        <v>15</v>
      </c>
      <c r="C49" s="59">
        <v>14</v>
      </c>
      <c r="D49" s="57">
        <v>13</v>
      </c>
      <c r="E49" s="86">
        <f t="shared" si="2"/>
        <v>4.3809395430343063E-4</v>
      </c>
      <c r="F49" s="86">
        <f t="shared" si="4"/>
        <v>-0.13333333333333333</v>
      </c>
      <c r="G49" s="59">
        <f t="shared" si="5"/>
        <v>-2</v>
      </c>
      <c r="H49" s="59">
        <f t="shared" si="3"/>
        <v>-1</v>
      </c>
    </row>
    <row r="50" spans="1:8" ht="16.5" customHeight="1">
      <c r="A50" s="139" t="s">
        <v>131</v>
      </c>
      <c r="B50" s="58">
        <v>94</v>
      </c>
      <c r="C50" s="59">
        <v>59</v>
      </c>
      <c r="D50" s="57">
        <v>67</v>
      </c>
      <c r="E50" s="86">
        <f t="shared" si="2"/>
        <v>2.2578688414099887E-3</v>
      </c>
      <c r="F50" s="86">
        <f t="shared" si="4"/>
        <v>-0.28723404255319152</v>
      </c>
      <c r="G50" s="59">
        <f t="shared" si="5"/>
        <v>-27</v>
      </c>
      <c r="H50" s="59">
        <f t="shared" si="3"/>
        <v>8</v>
      </c>
    </row>
    <row r="51" spans="1:8" ht="16.5" customHeight="1">
      <c r="A51" s="139" t="s">
        <v>224</v>
      </c>
      <c r="B51" s="58">
        <v>192</v>
      </c>
      <c r="C51" s="59">
        <v>133</v>
      </c>
      <c r="D51" s="57">
        <v>157</v>
      </c>
      <c r="E51" s="86">
        <f t="shared" si="2"/>
        <v>5.2908269865875853E-3</v>
      </c>
      <c r="F51" s="86">
        <f t="shared" si="4"/>
        <v>-0.18229166666666666</v>
      </c>
      <c r="G51" s="59">
        <f t="shared" si="5"/>
        <v>-35</v>
      </c>
      <c r="H51" s="59">
        <f t="shared" si="3"/>
        <v>24</v>
      </c>
    </row>
    <row r="52" spans="1:8" ht="16.5" customHeight="1">
      <c r="A52" s="139" t="s">
        <v>222</v>
      </c>
      <c r="B52" s="58">
        <v>35</v>
      </c>
      <c r="C52" s="59">
        <v>63</v>
      </c>
      <c r="D52" s="57">
        <v>51</v>
      </c>
      <c r="E52" s="86">
        <f t="shared" si="2"/>
        <v>1.7186762822673047E-3</v>
      </c>
      <c r="F52" s="86">
        <f t="shared" si="4"/>
        <v>0.45714285714285713</v>
      </c>
      <c r="G52" s="59">
        <f t="shared" si="5"/>
        <v>16</v>
      </c>
      <c r="H52" s="59">
        <f t="shared" si="3"/>
        <v>-12</v>
      </c>
    </row>
    <row r="53" spans="1:8" ht="16.5" customHeight="1">
      <c r="A53" s="139" t="s">
        <v>225</v>
      </c>
      <c r="B53" s="58">
        <v>979</v>
      </c>
      <c r="C53" s="59">
        <v>1156</v>
      </c>
      <c r="D53" s="57">
        <v>1089</v>
      </c>
      <c r="E53" s="86">
        <f t="shared" si="2"/>
        <v>3.6698793556648915E-2</v>
      </c>
      <c r="F53" s="86">
        <f t="shared" si="4"/>
        <v>0.11235955056179775</v>
      </c>
      <c r="G53" s="59">
        <f t="shared" si="5"/>
        <v>110</v>
      </c>
      <c r="H53" s="59">
        <f t="shared" si="3"/>
        <v>-67</v>
      </c>
    </row>
    <row r="54" spans="1:8" ht="16.5" customHeight="1">
      <c r="A54" s="139" t="s">
        <v>226</v>
      </c>
      <c r="B54" s="58">
        <v>330</v>
      </c>
      <c r="C54" s="59">
        <v>355</v>
      </c>
      <c r="D54" s="57">
        <v>318</v>
      </c>
      <c r="E54" s="86">
        <f t="shared" si="2"/>
        <v>1.0716452112960842E-2</v>
      </c>
      <c r="F54" s="86">
        <f t="shared" si="4"/>
        <v>-3.6363636363636362E-2</v>
      </c>
      <c r="G54" s="59">
        <f t="shared" si="5"/>
        <v>-12</v>
      </c>
      <c r="H54" s="59">
        <f t="shared" si="3"/>
        <v>-37</v>
      </c>
    </row>
    <row r="55" spans="1:8" ht="16.5" customHeight="1">
      <c r="A55" s="139" t="s">
        <v>227</v>
      </c>
      <c r="B55" s="58">
        <v>381</v>
      </c>
      <c r="C55" s="59">
        <v>107</v>
      </c>
      <c r="D55" s="57">
        <v>172</v>
      </c>
      <c r="E55" s="86">
        <f t="shared" si="2"/>
        <v>5.796320010783851E-3</v>
      </c>
      <c r="F55" s="86">
        <f t="shared" si="4"/>
        <v>-0.54855643044619418</v>
      </c>
      <c r="G55" s="59">
        <f t="shared" si="5"/>
        <v>-209</v>
      </c>
      <c r="H55" s="59">
        <f t="shared" si="3"/>
        <v>65</v>
      </c>
    </row>
    <row r="56" spans="1:8" ht="16.5" customHeight="1">
      <c r="A56" s="139" t="s">
        <v>228</v>
      </c>
      <c r="B56" s="58">
        <v>156</v>
      </c>
      <c r="C56" s="59">
        <v>339</v>
      </c>
      <c r="D56" s="57">
        <v>195</v>
      </c>
      <c r="E56" s="86">
        <f t="shared" si="2"/>
        <v>6.5714093145514589E-3</v>
      </c>
      <c r="F56" s="86">
        <f t="shared" si="4"/>
        <v>0.25</v>
      </c>
      <c r="G56" s="59">
        <f t="shared" si="5"/>
        <v>39</v>
      </c>
      <c r="H56" s="59">
        <f t="shared" si="3"/>
        <v>-144</v>
      </c>
    </row>
    <row r="57" spans="1:8" ht="16.5" customHeight="1">
      <c r="A57" s="139" t="s">
        <v>229</v>
      </c>
      <c r="B57" s="58">
        <v>565</v>
      </c>
      <c r="C57" s="59">
        <v>537</v>
      </c>
      <c r="D57" s="57">
        <v>388</v>
      </c>
      <c r="E57" s="86">
        <f t="shared" si="2"/>
        <v>1.3075419559210082E-2</v>
      </c>
      <c r="F57" s="86">
        <f t="shared" si="4"/>
        <v>-0.31327433628318585</v>
      </c>
      <c r="G57" s="59">
        <f t="shared" si="5"/>
        <v>-177</v>
      </c>
      <c r="H57" s="59">
        <f t="shared" si="3"/>
        <v>-149</v>
      </c>
    </row>
    <row r="58" spans="1:8" ht="16.5" customHeight="1">
      <c r="A58" s="139" t="s">
        <v>230</v>
      </c>
      <c r="B58" s="58">
        <v>70</v>
      </c>
      <c r="C58" s="59">
        <v>85</v>
      </c>
      <c r="D58" s="57">
        <v>96</v>
      </c>
      <c r="E58" s="86">
        <f t="shared" si="2"/>
        <v>3.2351553548561028E-3</v>
      </c>
      <c r="F58" s="86">
        <f t="shared" si="4"/>
        <v>0.37142857142857144</v>
      </c>
      <c r="G58" s="59">
        <f t="shared" si="5"/>
        <v>26</v>
      </c>
      <c r="H58" s="59">
        <f t="shared" si="3"/>
        <v>11</v>
      </c>
    </row>
    <row r="59" spans="1:8" ht="16.5" customHeight="1">
      <c r="A59" s="139" t="s">
        <v>231</v>
      </c>
      <c r="B59" s="58">
        <v>487</v>
      </c>
      <c r="C59" s="59">
        <v>500</v>
      </c>
      <c r="D59" s="57">
        <v>422</v>
      </c>
      <c r="E59" s="86">
        <f t="shared" si="2"/>
        <v>1.4221203747388287E-2</v>
      </c>
      <c r="F59" s="86">
        <f t="shared" si="4"/>
        <v>-0.13347022587268995</v>
      </c>
      <c r="G59" s="59">
        <f t="shared" si="5"/>
        <v>-65</v>
      </c>
      <c r="H59" s="59">
        <f t="shared" si="3"/>
        <v>-78</v>
      </c>
    </row>
    <row r="60" spans="1:8" ht="16.5" customHeight="1">
      <c r="A60" s="139" t="s">
        <v>232</v>
      </c>
      <c r="B60" s="58">
        <v>238</v>
      </c>
      <c r="C60" s="59">
        <v>215</v>
      </c>
      <c r="D60" s="57">
        <v>197</v>
      </c>
      <c r="E60" s="86">
        <f t="shared" si="2"/>
        <v>6.6388083844442945E-3</v>
      </c>
      <c r="F60" s="86">
        <f t="shared" si="4"/>
        <v>-0.17226890756302521</v>
      </c>
      <c r="G60" s="59">
        <f t="shared" si="5"/>
        <v>-41</v>
      </c>
      <c r="H60" s="59">
        <f t="shared" si="3"/>
        <v>-18</v>
      </c>
    </row>
    <row r="61" spans="1:8" ht="16.5" customHeight="1">
      <c r="A61" s="139" t="s">
        <v>233</v>
      </c>
      <c r="B61" s="58">
        <v>43</v>
      </c>
      <c r="C61" s="59">
        <v>24</v>
      </c>
      <c r="D61" s="57">
        <v>17</v>
      </c>
      <c r="E61" s="86">
        <f t="shared" si="2"/>
        <v>5.7289209408910161E-4</v>
      </c>
      <c r="F61" s="86">
        <f t="shared" si="4"/>
        <v>-0.60465116279069764</v>
      </c>
      <c r="G61" s="59">
        <f t="shared" si="5"/>
        <v>-26</v>
      </c>
      <c r="H61" s="59">
        <f t="shared" si="3"/>
        <v>-7</v>
      </c>
    </row>
    <row r="62" spans="1:8" ht="16.5" customHeight="1">
      <c r="A62" s="139" t="s">
        <v>234</v>
      </c>
      <c r="B62" s="58">
        <v>60</v>
      </c>
      <c r="C62" s="59">
        <v>69</v>
      </c>
      <c r="D62" s="57">
        <v>92</v>
      </c>
      <c r="E62" s="86">
        <f t="shared" si="2"/>
        <v>3.1003572150704321E-3</v>
      </c>
      <c r="F62" s="86">
        <f t="shared" si="4"/>
        <v>0.53333333333333333</v>
      </c>
      <c r="G62" s="59">
        <f t="shared" si="5"/>
        <v>32</v>
      </c>
      <c r="H62" s="59">
        <f t="shared" si="3"/>
        <v>23</v>
      </c>
    </row>
    <row r="63" spans="1:8" ht="16.5" customHeight="1">
      <c r="A63" s="139" t="s">
        <v>235</v>
      </c>
      <c r="B63" s="58">
        <v>47</v>
      </c>
      <c r="C63" s="59">
        <v>46</v>
      </c>
      <c r="D63" s="57">
        <v>64</v>
      </c>
      <c r="E63" s="86">
        <f t="shared" si="2"/>
        <v>2.1567702365707354E-3</v>
      </c>
      <c r="F63" s="86">
        <f t="shared" si="4"/>
        <v>0.36170212765957449</v>
      </c>
      <c r="G63" s="59">
        <f t="shared" si="5"/>
        <v>17</v>
      </c>
      <c r="H63" s="59">
        <f t="shared" si="3"/>
        <v>18</v>
      </c>
    </row>
    <row r="64" spans="1:8" ht="16.5" customHeight="1">
      <c r="A64" s="139" t="s">
        <v>236</v>
      </c>
      <c r="B64" s="58">
        <v>218</v>
      </c>
      <c r="C64" s="59">
        <v>158</v>
      </c>
      <c r="D64" s="57">
        <v>179</v>
      </c>
      <c r="E64" s="86">
        <f t="shared" si="2"/>
        <v>6.0322167554087754E-3</v>
      </c>
      <c r="F64" s="86">
        <f t="shared" si="4"/>
        <v>-0.17889908256880735</v>
      </c>
      <c r="G64" s="59">
        <f t="shared" si="5"/>
        <v>-39</v>
      </c>
      <c r="H64" s="59">
        <f t="shared" si="3"/>
        <v>21</v>
      </c>
    </row>
    <row r="65" spans="1:8" ht="16.5" customHeight="1">
      <c r="A65" s="139" t="s">
        <v>237</v>
      </c>
      <c r="B65" s="58">
        <v>96</v>
      </c>
      <c r="C65" s="59">
        <v>97</v>
      </c>
      <c r="D65" s="57">
        <v>92</v>
      </c>
      <c r="E65" s="86">
        <f t="shared" si="2"/>
        <v>3.1003572150704321E-3</v>
      </c>
      <c r="F65" s="86">
        <f t="shared" si="4"/>
        <v>-4.1666666666666664E-2</v>
      </c>
      <c r="G65" s="59">
        <f t="shared" si="5"/>
        <v>-4</v>
      </c>
      <c r="H65" s="59">
        <f t="shared" si="3"/>
        <v>-5</v>
      </c>
    </row>
    <row r="66" spans="1:8" ht="16.5" customHeight="1">
      <c r="A66" s="139" t="s">
        <v>238</v>
      </c>
      <c r="B66" s="58">
        <v>65</v>
      </c>
      <c r="C66" s="59">
        <v>78</v>
      </c>
      <c r="D66" s="57">
        <v>77</v>
      </c>
      <c r="E66" s="86">
        <f t="shared" si="2"/>
        <v>2.594864190874166E-3</v>
      </c>
      <c r="F66" s="86">
        <f t="shared" ref="F66:F83" si="6">(D66-B66)/B66</f>
        <v>0.18461538461538463</v>
      </c>
      <c r="G66" s="59">
        <f t="shared" ref="G66:G83" si="7">D66-B66</f>
        <v>12</v>
      </c>
      <c r="H66" s="59">
        <f t="shared" si="3"/>
        <v>-1</v>
      </c>
    </row>
    <row r="67" spans="1:8" ht="16.5" customHeight="1">
      <c r="A67" s="139" t="s">
        <v>239</v>
      </c>
      <c r="B67" s="58">
        <v>312</v>
      </c>
      <c r="C67" s="59">
        <v>361</v>
      </c>
      <c r="D67" s="57">
        <v>308</v>
      </c>
      <c r="E67" s="86">
        <f t="shared" ref="E67:E83" si="8">D67/$D$83</f>
        <v>1.0379456763496664E-2</v>
      </c>
      <c r="F67" s="86">
        <f t="shared" si="6"/>
        <v>-1.282051282051282E-2</v>
      </c>
      <c r="G67" s="59">
        <f t="shared" si="7"/>
        <v>-4</v>
      </c>
      <c r="H67" s="59">
        <f t="shared" ref="H67:H83" si="9">D67-C67</f>
        <v>-53</v>
      </c>
    </row>
    <row r="68" spans="1:8" ht="16.5" customHeight="1">
      <c r="A68" s="139" t="s">
        <v>240</v>
      </c>
      <c r="B68" s="58">
        <v>404</v>
      </c>
      <c r="C68" s="59">
        <v>358</v>
      </c>
      <c r="D68" s="57">
        <v>333</v>
      </c>
      <c r="E68" s="86">
        <f t="shared" si="8"/>
        <v>1.1221945137157107E-2</v>
      </c>
      <c r="F68" s="86">
        <f t="shared" si="6"/>
        <v>-0.17574257425742573</v>
      </c>
      <c r="G68" s="59">
        <f t="shared" si="7"/>
        <v>-71</v>
      </c>
      <c r="H68" s="59">
        <f t="shared" si="9"/>
        <v>-25</v>
      </c>
    </row>
    <row r="69" spans="1:8" ht="16.5" customHeight="1">
      <c r="A69" s="139" t="s">
        <v>241</v>
      </c>
      <c r="B69" s="58">
        <v>50</v>
      </c>
      <c r="C69" s="59">
        <v>35</v>
      </c>
      <c r="D69" s="57">
        <v>32</v>
      </c>
      <c r="E69" s="86">
        <f t="shared" si="8"/>
        <v>1.0783851182853677E-3</v>
      </c>
      <c r="F69" s="86">
        <f t="shared" si="6"/>
        <v>-0.36</v>
      </c>
      <c r="G69" s="59">
        <f t="shared" si="7"/>
        <v>-18</v>
      </c>
      <c r="H69" s="59">
        <f t="shared" si="9"/>
        <v>-3</v>
      </c>
    </row>
    <row r="70" spans="1:8" ht="16.5" customHeight="1">
      <c r="A70" s="139" t="s">
        <v>242</v>
      </c>
      <c r="B70" s="58">
        <v>47</v>
      </c>
      <c r="C70" s="59">
        <v>45</v>
      </c>
      <c r="D70" s="57">
        <v>31</v>
      </c>
      <c r="E70" s="86">
        <f t="shared" si="8"/>
        <v>1.0446855833389499E-3</v>
      </c>
      <c r="F70" s="86">
        <f t="shared" si="6"/>
        <v>-0.34042553191489361</v>
      </c>
      <c r="G70" s="59">
        <f t="shared" si="7"/>
        <v>-16</v>
      </c>
      <c r="H70" s="59">
        <f t="shared" si="9"/>
        <v>-14</v>
      </c>
    </row>
    <row r="71" spans="1:8" ht="16.5" customHeight="1">
      <c r="A71" s="139" t="s">
        <v>243</v>
      </c>
      <c r="B71" s="58">
        <v>104</v>
      </c>
      <c r="C71" s="59">
        <v>93</v>
      </c>
      <c r="D71" s="57">
        <v>97</v>
      </c>
      <c r="E71" s="86">
        <f t="shared" si="8"/>
        <v>3.2688548898025206E-3</v>
      </c>
      <c r="F71" s="86">
        <f t="shared" si="6"/>
        <v>-6.7307692307692304E-2</v>
      </c>
      <c r="G71" s="59">
        <f t="shared" si="7"/>
        <v>-7</v>
      </c>
      <c r="H71" s="59">
        <f t="shared" si="9"/>
        <v>4</v>
      </c>
    </row>
    <row r="72" spans="1:8" ht="16.5" customHeight="1">
      <c r="A72" s="139" t="s">
        <v>244</v>
      </c>
      <c r="B72" s="58">
        <v>136</v>
      </c>
      <c r="C72" s="59">
        <v>137</v>
      </c>
      <c r="D72" s="57">
        <v>159</v>
      </c>
      <c r="E72" s="86">
        <f t="shared" si="8"/>
        <v>5.3582260564804208E-3</v>
      </c>
      <c r="F72" s="86">
        <f t="shared" si="6"/>
        <v>0.16911764705882354</v>
      </c>
      <c r="G72" s="59">
        <f t="shared" si="7"/>
        <v>23</v>
      </c>
      <c r="H72" s="59">
        <f t="shared" si="9"/>
        <v>22</v>
      </c>
    </row>
    <row r="73" spans="1:8" ht="16.5" customHeight="1">
      <c r="A73" s="139" t="s">
        <v>245</v>
      </c>
      <c r="B73" s="58">
        <v>30</v>
      </c>
      <c r="C73" s="59">
        <v>32</v>
      </c>
      <c r="D73" s="57">
        <v>53</v>
      </c>
      <c r="E73" s="86">
        <f t="shared" si="8"/>
        <v>1.7860753521601403E-3</v>
      </c>
      <c r="F73" s="86">
        <f t="shared" si="6"/>
        <v>0.76666666666666672</v>
      </c>
      <c r="G73" s="59">
        <f t="shared" si="7"/>
        <v>23</v>
      </c>
      <c r="H73" s="59">
        <f t="shared" si="9"/>
        <v>21</v>
      </c>
    </row>
    <row r="74" spans="1:8" ht="16.5" customHeight="1">
      <c r="A74" s="139" t="s">
        <v>246</v>
      </c>
      <c r="B74" s="58">
        <v>565</v>
      </c>
      <c r="C74" s="59">
        <v>794</v>
      </c>
      <c r="D74" s="57">
        <v>778</v>
      </c>
      <c r="E74" s="86">
        <f t="shared" si="8"/>
        <v>2.6218238188313002E-2</v>
      </c>
      <c r="F74" s="86">
        <f t="shared" si="6"/>
        <v>0.37699115044247788</v>
      </c>
      <c r="G74" s="59">
        <f t="shared" si="7"/>
        <v>213</v>
      </c>
      <c r="H74" s="59">
        <f t="shared" si="9"/>
        <v>-16</v>
      </c>
    </row>
    <row r="75" spans="1:8" ht="16.5" customHeight="1">
      <c r="A75" s="139" t="s">
        <v>247</v>
      </c>
      <c r="B75" s="58">
        <v>112</v>
      </c>
      <c r="C75" s="59">
        <v>102</v>
      </c>
      <c r="D75" s="57">
        <v>108</v>
      </c>
      <c r="E75" s="86">
        <f t="shared" si="8"/>
        <v>3.6395497742131157E-3</v>
      </c>
      <c r="F75" s="86">
        <f t="shared" si="6"/>
        <v>-3.5714285714285712E-2</v>
      </c>
      <c r="G75" s="59">
        <f t="shared" si="7"/>
        <v>-4</v>
      </c>
      <c r="H75" s="59">
        <f t="shared" si="9"/>
        <v>6</v>
      </c>
    </row>
    <row r="76" spans="1:8" ht="16.5" customHeight="1">
      <c r="A76" s="139" t="s">
        <v>248</v>
      </c>
      <c r="B76" s="58">
        <v>232</v>
      </c>
      <c r="C76" s="59">
        <v>201</v>
      </c>
      <c r="D76" s="57">
        <v>224</v>
      </c>
      <c r="E76" s="86">
        <f t="shared" si="8"/>
        <v>7.5486958279975735E-3</v>
      </c>
      <c r="F76" s="86">
        <f t="shared" si="6"/>
        <v>-3.4482758620689655E-2</v>
      </c>
      <c r="G76" s="59">
        <f t="shared" si="7"/>
        <v>-8</v>
      </c>
      <c r="H76" s="59">
        <f t="shared" si="9"/>
        <v>23</v>
      </c>
    </row>
    <row r="77" spans="1:8" ht="16.5" customHeight="1">
      <c r="A77" s="139" t="s">
        <v>249</v>
      </c>
      <c r="B77" s="58">
        <v>7</v>
      </c>
      <c r="C77" s="59">
        <v>18</v>
      </c>
      <c r="D77" s="57">
        <v>13</v>
      </c>
      <c r="E77" s="86">
        <f t="shared" si="8"/>
        <v>4.3809395430343063E-4</v>
      </c>
      <c r="F77" s="86">
        <f t="shared" si="6"/>
        <v>0.8571428571428571</v>
      </c>
      <c r="G77" s="59">
        <f t="shared" si="7"/>
        <v>6</v>
      </c>
      <c r="H77" s="59">
        <f t="shared" si="9"/>
        <v>-5</v>
      </c>
    </row>
    <row r="78" spans="1:8" ht="16.5" customHeight="1">
      <c r="A78" s="139" t="s">
        <v>250</v>
      </c>
      <c r="B78" s="58">
        <v>228</v>
      </c>
      <c r="C78" s="59">
        <v>213</v>
      </c>
      <c r="D78" s="57">
        <v>207</v>
      </c>
      <c r="E78" s="86">
        <f t="shared" si="8"/>
        <v>6.9758037339084722E-3</v>
      </c>
      <c r="F78" s="86">
        <f t="shared" si="6"/>
        <v>-9.2105263157894732E-2</v>
      </c>
      <c r="G78" s="59">
        <f t="shared" si="7"/>
        <v>-21</v>
      </c>
      <c r="H78" s="59">
        <f t="shared" si="9"/>
        <v>-6</v>
      </c>
    </row>
    <row r="79" spans="1:8" ht="16.5" customHeight="1">
      <c r="A79" s="139" t="s">
        <v>251</v>
      </c>
      <c r="B79" s="58">
        <v>106</v>
      </c>
      <c r="C79" s="59">
        <v>76</v>
      </c>
      <c r="D79" s="57">
        <v>74</v>
      </c>
      <c r="E79" s="86">
        <f t="shared" si="8"/>
        <v>2.4937655860349127E-3</v>
      </c>
      <c r="F79" s="86">
        <f t="shared" si="6"/>
        <v>-0.30188679245283018</v>
      </c>
      <c r="G79" s="59">
        <f t="shared" si="7"/>
        <v>-32</v>
      </c>
      <c r="H79" s="59">
        <f t="shared" si="9"/>
        <v>-2</v>
      </c>
    </row>
    <row r="80" spans="1:8" ht="16.5" customHeight="1">
      <c r="A80" s="139" t="s">
        <v>252</v>
      </c>
      <c r="B80" s="58">
        <v>88</v>
      </c>
      <c r="C80" s="59">
        <v>85</v>
      </c>
      <c r="D80" s="57">
        <v>82</v>
      </c>
      <c r="E80" s="86">
        <f t="shared" si="8"/>
        <v>2.7633618656062548E-3</v>
      </c>
      <c r="F80" s="86">
        <f t="shared" si="6"/>
        <v>-6.8181818181818177E-2</v>
      </c>
      <c r="G80" s="59">
        <f t="shared" si="7"/>
        <v>-6</v>
      </c>
      <c r="H80" s="59">
        <f t="shared" si="9"/>
        <v>-3</v>
      </c>
    </row>
    <row r="81" spans="1:9" ht="16.5" customHeight="1">
      <c r="A81" s="139" t="s">
        <v>253</v>
      </c>
      <c r="B81" s="58">
        <v>59</v>
      </c>
      <c r="C81" s="59">
        <v>59</v>
      </c>
      <c r="D81" s="57">
        <v>54</v>
      </c>
      <c r="E81" s="86">
        <f t="shared" si="8"/>
        <v>1.8197748871065578E-3</v>
      </c>
      <c r="F81" s="86">
        <f t="shared" si="6"/>
        <v>-8.4745762711864403E-2</v>
      </c>
      <c r="G81" s="59">
        <f t="shared" si="7"/>
        <v>-5</v>
      </c>
      <c r="H81" s="59">
        <f t="shared" si="9"/>
        <v>-5</v>
      </c>
    </row>
    <row r="82" spans="1:9" ht="16.5" customHeight="1" thickBot="1">
      <c r="A82" s="139" t="s">
        <v>254</v>
      </c>
      <c r="B82" s="58">
        <v>206</v>
      </c>
      <c r="C82" s="59">
        <v>163</v>
      </c>
      <c r="D82" s="57">
        <v>153</v>
      </c>
      <c r="E82" s="86">
        <f t="shared" si="8"/>
        <v>5.1560288468019142E-3</v>
      </c>
      <c r="F82" s="86">
        <f t="shared" si="6"/>
        <v>-0.25728155339805825</v>
      </c>
      <c r="G82" s="59">
        <f t="shared" si="7"/>
        <v>-53</v>
      </c>
      <c r="H82" s="59">
        <f t="shared" si="9"/>
        <v>-10</v>
      </c>
    </row>
    <row r="83" spans="1:9" s="12" customFormat="1" ht="16.5" customHeight="1" thickBot="1">
      <c r="A83" s="140" t="s">
        <v>174</v>
      </c>
      <c r="B83" s="92">
        <v>29605</v>
      </c>
      <c r="C83" s="93">
        <v>31882</v>
      </c>
      <c r="D83" s="117">
        <v>29674</v>
      </c>
      <c r="E83" s="95">
        <f t="shared" si="8"/>
        <v>1</v>
      </c>
      <c r="F83" s="95">
        <f t="shared" si="6"/>
        <v>2.330687383887857E-3</v>
      </c>
      <c r="G83" s="93">
        <f t="shared" si="7"/>
        <v>69</v>
      </c>
      <c r="H83" s="93">
        <f t="shared" si="9"/>
        <v>-2208</v>
      </c>
      <c r="I83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98"/>
  <sheetViews>
    <sheetView zoomScaleNormal="100" workbookViewId="0">
      <pane ySplit="1" topLeftCell="A83" activePane="bottomLeft" state="frozen"/>
      <selection activeCell="X1" sqref="X1"/>
      <selection pane="bottomLeft" activeCell="C92" sqref="C92"/>
    </sheetView>
  </sheetViews>
  <sheetFormatPr defaultColWidth="9.21875" defaultRowHeight="14.4"/>
  <cols>
    <col min="1" max="1" width="17.21875" style="8" bestFit="1" customWidth="1"/>
    <col min="2" max="2" width="34.44140625" style="8" bestFit="1" customWidth="1"/>
    <col min="3" max="3" width="13.44140625" style="8" bestFit="1" customWidth="1"/>
    <col min="4" max="5" width="13.44140625" style="8" customWidth="1"/>
    <col min="6" max="6" width="21.77734375" style="8" customWidth="1"/>
    <col min="7" max="7" width="30" style="8" customWidth="1"/>
    <col min="8" max="8" width="26.77734375" style="8" customWidth="1"/>
    <col min="9" max="9" width="22" style="8" customWidth="1"/>
    <col min="10" max="10" width="27.21875" style="8" customWidth="1"/>
    <col min="11" max="11" width="9.21875" style="8"/>
    <col min="12" max="12" width="40.77734375" style="10" customWidth="1"/>
    <col min="13" max="16" width="9.21875" style="10"/>
    <col min="17" max="20" width="9.21875" style="8"/>
    <col min="21" max="21" width="34.5546875" style="10" bestFit="1" customWidth="1"/>
    <col min="22" max="28" width="9.21875" style="10"/>
    <col min="29" max="16384" width="9.21875" style="8"/>
  </cols>
  <sheetData>
    <row r="1" spans="1:28" ht="63" customHeight="1" thickBot="1">
      <c r="A1" s="7" t="s">
        <v>1</v>
      </c>
      <c r="B1" s="7" t="s">
        <v>91</v>
      </c>
      <c r="C1" s="4">
        <v>41760</v>
      </c>
      <c r="D1" s="4">
        <v>42095</v>
      </c>
      <c r="E1" s="4">
        <v>42125</v>
      </c>
      <c r="F1" s="1" t="s">
        <v>268</v>
      </c>
      <c r="G1" s="1" t="s">
        <v>269</v>
      </c>
      <c r="H1" s="1" t="s">
        <v>270</v>
      </c>
      <c r="I1" s="1" t="s">
        <v>271</v>
      </c>
      <c r="J1" s="39" t="s">
        <v>272</v>
      </c>
    </row>
    <row r="2" spans="1:28">
      <c r="A2" s="89">
        <v>1</v>
      </c>
      <c r="B2" s="87" t="s">
        <v>2</v>
      </c>
      <c r="C2" s="81">
        <v>100057</v>
      </c>
      <c r="D2" s="81">
        <v>110408</v>
      </c>
      <c r="E2" s="82">
        <v>112292</v>
      </c>
      <c r="F2" s="83">
        <f t="shared" ref="F2:F33" si="0">E2/$E$90</f>
        <v>8.1191909846409817E-3</v>
      </c>
      <c r="G2" s="83">
        <f>(E2-C2)/C2</f>
        <v>0.12228030022886954</v>
      </c>
      <c r="H2" s="82">
        <f>E2-C2</f>
        <v>12235</v>
      </c>
      <c r="I2" s="85">
        <f>H2/$H$90</f>
        <v>1.6058875104346594E-2</v>
      </c>
      <c r="J2" s="81">
        <f>E2-D2</f>
        <v>1884</v>
      </c>
      <c r="L2" s="78"/>
      <c r="M2" s="79"/>
      <c r="N2" s="47"/>
      <c r="U2" s="78"/>
      <c r="V2" s="79"/>
    </row>
    <row r="3" spans="1:28">
      <c r="A3" s="90">
        <v>2</v>
      </c>
      <c r="B3" s="88" t="s">
        <v>3</v>
      </c>
      <c r="C3" s="58">
        <v>35384</v>
      </c>
      <c r="D3" s="58">
        <v>102484</v>
      </c>
      <c r="E3" s="59">
        <v>108500</v>
      </c>
      <c r="F3" s="84">
        <f t="shared" si="0"/>
        <v>7.8450131962521513E-3</v>
      </c>
      <c r="G3" s="84">
        <f t="shared" ref="G3:G66" si="1">(E3-C3)/C3</f>
        <v>2.0663576757856656</v>
      </c>
      <c r="H3" s="59">
        <f t="shared" ref="H3:H66" si="2">E3-C3</f>
        <v>73116</v>
      </c>
      <c r="I3" s="86">
        <f t="shared" ref="I3:I66" si="3">H3/$H$90</f>
        <v>9.5967365110699268E-2</v>
      </c>
      <c r="J3" s="58">
        <f t="shared" ref="J3:J66" si="4">E3-D3</f>
        <v>6016</v>
      </c>
      <c r="L3" s="78"/>
      <c r="M3" s="79"/>
      <c r="N3" s="47"/>
      <c r="U3" s="78"/>
      <c r="V3" s="79"/>
    </row>
    <row r="4" spans="1:28">
      <c r="A4" s="90">
        <v>3</v>
      </c>
      <c r="B4" s="88" t="s">
        <v>4</v>
      </c>
      <c r="C4" s="58">
        <v>7578</v>
      </c>
      <c r="D4" s="58">
        <v>7453</v>
      </c>
      <c r="E4" s="59">
        <v>7241</v>
      </c>
      <c r="F4" s="84">
        <f t="shared" si="0"/>
        <v>5.2355521247983254E-4</v>
      </c>
      <c r="G4" s="84">
        <f t="shared" si="1"/>
        <v>-4.4470836632356819E-2</v>
      </c>
      <c r="H4" s="59">
        <f t="shared" si="2"/>
        <v>-337</v>
      </c>
      <c r="I4" s="86">
        <f t="shared" si="3"/>
        <v>-4.4232455334407864E-4</v>
      </c>
      <c r="J4" s="58">
        <f t="shared" si="4"/>
        <v>-212</v>
      </c>
      <c r="L4" s="78"/>
      <c r="M4" s="79"/>
      <c r="N4" s="47"/>
      <c r="U4" s="78"/>
      <c r="V4" s="79"/>
    </row>
    <row r="5" spans="1:28">
      <c r="A5" s="90">
        <v>5</v>
      </c>
      <c r="B5" s="88" t="s">
        <v>5</v>
      </c>
      <c r="C5" s="58">
        <v>57363</v>
      </c>
      <c r="D5" s="58">
        <v>40315</v>
      </c>
      <c r="E5" s="59">
        <v>39753</v>
      </c>
      <c r="F5" s="84">
        <f t="shared" si="0"/>
        <v>2.8743116091300624E-3</v>
      </c>
      <c r="G5" s="84">
        <f t="shared" si="1"/>
        <v>-0.30699231211756706</v>
      </c>
      <c r="H5" s="59">
        <f t="shared" si="2"/>
        <v>-17610</v>
      </c>
      <c r="I5" s="86">
        <f t="shared" si="3"/>
        <v>-2.3113754849819656E-2</v>
      </c>
      <c r="J5" s="58">
        <f t="shared" si="4"/>
        <v>-562</v>
      </c>
      <c r="L5" s="78"/>
      <c r="M5" s="79"/>
      <c r="N5" s="47"/>
      <c r="U5" s="78"/>
      <c r="V5" s="79"/>
    </row>
    <row r="6" spans="1:28">
      <c r="A6" s="90">
        <v>6</v>
      </c>
      <c r="B6" s="88" t="s">
        <v>6</v>
      </c>
      <c r="C6" s="58">
        <v>3318</v>
      </c>
      <c r="D6" s="58">
        <v>3135</v>
      </c>
      <c r="E6" s="59">
        <v>3145</v>
      </c>
      <c r="F6" s="84">
        <f t="shared" si="0"/>
        <v>2.2739692628767757E-4</v>
      </c>
      <c r="G6" s="84">
        <f t="shared" si="1"/>
        <v>-5.2139843279083782E-2</v>
      </c>
      <c r="H6" s="59">
        <f t="shared" si="2"/>
        <v>-173</v>
      </c>
      <c r="I6" s="86">
        <f t="shared" si="3"/>
        <v>-2.2706868762173768E-4</v>
      </c>
      <c r="J6" s="58">
        <f t="shared" si="4"/>
        <v>10</v>
      </c>
      <c r="L6" s="78"/>
      <c r="M6" s="79"/>
      <c r="N6" s="47"/>
      <c r="U6" s="78"/>
      <c r="V6" s="79"/>
    </row>
    <row r="7" spans="1:28">
      <c r="A7" s="90">
        <v>7</v>
      </c>
      <c r="B7" s="88" t="s">
        <v>7</v>
      </c>
      <c r="C7" s="58">
        <v>25509</v>
      </c>
      <c r="D7" s="58">
        <v>23369</v>
      </c>
      <c r="E7" s="59">
        <v>23846</v>
      </c>
      <c r="F7" s="84">
        <f t="shared" si="0"/>
        <v>1.7241676007173161E-3</v>
      </c>
      <c r="G7" s="84">
        <f t="shared" si="1"/>
        <v>-6.5192677094358858E-2</v>
      </c>
      <c r="H7" s="59">
        <f t="shared" si="2"/>
        <v>-1663</v>
      </c>
      <c r="I7" s="86">
        <f t="shared" si="3"/>
        <v>-2.182746979855201E-3</v>
      </c>
      <c r="J7" s="58">
        <f t="shared" si="4"/>
        <v>477</v>
      </c>
      <c r="L7" s="78"/>
      <c r="M7" s="79"/>
      <c r="N7" s="47"/>
      <c r="U7" s="78"/>
      <c r="V7" s="79"/>
    </row>
    <row r="8" spans="1:28">
      <c r="A8" s="90">
        <v>8</v>
      </c>
      <c r="B8" s="88" t="s">
        <v>8</v>
      </c>
      <c r="C8" s="58">
        <v>65833</v>
      </c>
      <c r="D8" s="58">
        <v>60740</v>
      </c>
      <c r="E8" s="59">
        <v>63128</v>
      </c>
      <c r="F8" s="84">
        <f t="shared" si="0"/>
        <v>4.5644238991060446E-3</v>
      </c>
      <c r="G8" s="84">
        <f t="shared" si="1"/>
        <v>-4.1088815639572861E-2</v>
      </c>
      <c r="H8" s="59">
        <f t="shared" si="2"/>
        <v>-2705</v>
      </c>
      <c r="I8" s="86">
        <f t="shared" si="3"/>
        <v>-3.5504092486520256E-3</v>
      </c>
      <c r="J8" s="58">
        <f t="shared" si="4"/>
        <v>2388</v>
      </c>
      <c r="L8" s="78"/>
      <c r="M8" s="79"/>
      <c r="N8" s="47"/>
      <c r="U8" s="78"/>
      <c r="V8" s="79"/>
    </row>
    <row r="9" spans="1:28">
      <c r="A9" s="90">
        <v>9</v>
      </c>
      <c r="B9" s="88" t="s">
        <v>9</v>
      </c>
      <c r="C9" s="58">
        <v>7271</v>
      </c>
      <c r="D9" s="58">
        <v>6938</v>
      </c>
      <c r="E9" s="59">
        <v>7225</v>
      </c>
      <c r="F9" s="84">
        <f t="shared" si="0"/>
        <v>5.2239834417439448E-4</v>
      </c>
      <c r="G9" s="84">
        <f t="shared" si="1"/>
        <v>-6.3265025443542842E-3</v>
      </c>
      <c r="H9" s="59">
        <f t="shared" si="2"/>
        <v>-46</v>
      </c>
      <c r="I9" s="86">
        <f t="shared" si="3"/>
        <v>-6.037664526358343E-5</v>
      </c>
      <c r="J9" s="58">
        <f t="shared" si="4"/>
        <v>287</v>
      </c>
      <c r="L9" s="78"/>
      <c r="M9" s="79"/>
      <c r="N9" s="47"/>
      <c r="U9" s="78"/>
      <c r="V9" s="79"/>
    </row>
    <row r="10" spans="1:28" s="26" customFormat="1">
      <c r="A10" s="90">
        <v>10</v>
      </c>
      <c r="B10" s="88" t="s">
        <v>10</v>
      </c>
      <c r="C10" s="59">
        <v>424053</v>
      </c>
      <c r="D10" s="59">
        <v>428723</v>
      </c>
      <c r="E10" s="59">
        <v>435197</v>
      </c>
      <c r="F10" s="84">
        <f t="shared" si="0"/>
        <v>3.1466600995109194E-2</v>
      </c>
      <c r="G10" s="84">
        <f t="shared" si="1"/>
        <v>2.6279733901186882E-2</v>
      </c>
      <c r="H10" s="59">
        <f t="shared" si="2"/>
        <v>11144</v>
      </c>
      <c r="I10" s="86">
        <f t="shared" si="3"/>
        <v>1.4626898582986386E-2</v>
      </c>
      <c r="J10" s="58">
        <f t="shared" si="4"/>
        <v>6474</v>
      </c>
      <c r="L10" s="78"/>
      <c r="M10" s="79"/>
      <c r="N10" s="47"/>
      <c r="O10" s="80"/>
      <c r="P10" s="80"/>
      <c r="U10" s="78"/>
      <c r="V10" s="79"/>
      <c r="W10" s="80"/>
      <c r="X10" s="80"/>
      <c r="Y10" s="80"/>
      <c r="Z10" s="80"/>
      <c r="AA10" s="80"/>
      <c r="AB10" s="80"/>
    </row>
    <row r="11" spans="1:28">
      <c r="A11" s="91">
        <v>11</v>
      </c>
      <c r="B11" s="88" t="s">
        <v>11</v>
      </c>
      <c r="C11" s="59">
        <v>14546</v>
      </c>
      <c r="D11" s="59">
        <v>15115</v>
      </c>
      <c r="E11" s="59">
        <v>15441</v>
      </c>
      <c r="F11" s="84">
        <f t="shared" si="0"/>
        <v>1.1164502190168615E-3</v>
      </c>
      <c r="G11" s="84">
        <f t="shared" si="1"/>
        <v>6.1528942664650074E-2</v>
      </c>
      <c r="H11" s="59">
        <f t="shared" si="2"/>
        <v>895</v>
      </c>
      <c r="I11" s="86">
        <f t="shared" si="3"/>
        <v>1.1747195111066777E-3</v>
      </c>
      <c r="J11" s="58">
        <f t="shared" si="4"/>
        <v>326</v>
      </c>
      <c r="L11" s="78"/>
      <c r="M11" s="79"/>
      <c r="N11" s="47"/>
      <c r="U11" s="78"/>
      <c r="V11" s="79"/>
    </row>
    <row r="12" spans="1:28" ht="16.5" customHeight="1">
      <c r="A12" s="91">
        <v>12</v>
      </c>
      <c r="B12" s="88" t="s">
        <v>12</v>
      </c>
      <c r="C12" s="59">
        <v>3989</v>
      </c>
      <c r="D12" s="59">
        <v>4315</v>
      </c>
      <c r="E12" s="59">
        <v>4157</v>
      </c>
      <c r="F12" s="84">
        <f t="shared" si="0"/>
        <v>3.0056884660663774E-4</v>
      </c>
      <c r="G12" s="84">
        <f t="shared" si="1"/>
        <v>4.2115818500877415E-2</v>
      </c>
      <c r="H12" s="59">
        <f t="shared" si="2"/>
        <v>168</v>
      </c>
      <c r="I12" s="86">
        <f t="shared" si="3"/>
        <v>2.2050600878873949E-4</v>
      </c>
      <c r="J12" s="58">
        <f t="shared" si="4"/>
        <v>-158</v>
      </c>
    </row>
    <row r="13" spans="1:28">
      <c r="A13" s="91">
        <v>13</v>
      </c>
      <c r="B13" s="88" t="s">
        <v>13</v>
      </c>
      <c r="C13" s="59">
        <v>441407</v>
      </c>
      <c r="D13" s="59">
        <v>426484</v>
      </c>
      <c r="E13" s="59">
        <v>423683</v>
      </c>
      <c r="F13" s="84">
        <f t="shared" si="0"/>
        <v>3.0634089640808299E-2</v>
      </c>
      <c r="G13" s="84">
        <f t="shared" si="1"/>
        <v>-4.0153418500386263E-2</v>
      </c>
      <c r="H13" s="59">
        <f t="shared" si="2"/>
        <v>-17724</v>
      </c>
      <c r="I13" s="86">
        <f t="shared" si="3"/>
        <v>-2.3263383927212018E-2</v>
      </c>
      <c r="J13" s="58">
        <f t="shared" si="4"/>
        <v>-2801</v>
      </c>
      <c r="L13" s="3"/>
      <c r="M13" s="11"/>
      <c r="U13" s="3"/>
      <c r="V13" s="11"/>
    </row>
    <row r="14" spans="1:28" s="26" customFormat="1">
      <c r="A14" s="91">
        <v>14</v>
      </c>
      <c r="B14" s="88" t="s">
        <v>14</v>
      </c>
      <c r="C14" s="59">
        <v>495353</v>
      </c>
      <c r="D14" s="59">
        <v>491118</v>
      </c>
      <c r="E14" s="59">
        <v>486221</v>
      </c>
      <c r="F14" s="84">
        <f t="shared" si="0"/>
        <v>3.515585402115131E-2</v>
      </c>
      <c r="G14" s="84">
        <f t="shared" si="1"/>
        <v>-1.8435338031666307E-2</v>
      </c>
      <c r="H14" s="59">
        <f t="shared" si="2"/>
        <v>-9132</v>
      </c>
      <c r="I14" s="86">
        <f t="shared" si="3"/>
        <v>-1.1986076620587911E-2</v>
      </c>
      <c r="J14" s="58">
        <f t="shared" si="4"/>
        <v>-4897</v>
      </c>
      <c r="K14" s="35"/>
      <c r="L14" s="3"/>
      <c r="M14" s="11"/>
      <c r="N14" s="80"/>
      <c r="O14" s="80"/>
      <c r="P14" s="80"/>
      <c r="U14" s="3"/>
      <c r="V14" s="11"/>
      <c r="W14" s="80"/>
      <c r="X14" s="80"/>
      <c r="Y14" s="80"/>
      <c r="Z14" s="80"/>
      <c r="AA14" s="80"/>
      <c r="AB14" s="80"/>
    </row>
    <row r="15" spans="1:28">
      <c r="A15" s="91">
        <v>15</v>
      </c>
      <c r="B15" s="88" t="s">
        <v>15</v>
      </c>
      <c r="C15" s="59">
        <v>65986</v>
      </c>
      <c r="D15" s="59">
        <v>62665</v>
      </c>
      <c r="E15" s="59">
        <v>62327</v>
      </c>
      <c r="F15" s="84">
        <f t="shared" si="0"/>
        <v>4.5065081795650497E-3</v>
      </c>
      <c r="G15" s="84">
        <f t="shared" si="1"/>
        <v>-5.5451156305883063E-2</v>
      </c>
      <c r="H15" s="59">
        <f t="shared" si="2"/>
        <v>-3659</v>
      </c>
      <c r="I15" s="86">
        <f t="shared" si="3"/>
        <v>-4.802568369988082E-3</v>
      </c>
      <c r="J15" s="58">
        <f t="shared" si="4"/>
        <v>-338</v>
      </c>
      <c r="K15" s="35"/>
      <c r="L15" s="3"/>
      <c r="M15" s="47"/>
      <c r="U15" s="3"/>
      <c r="V15" s="11"/>
    </row>
    <row r="16" spans="1:28">
      <c r="A16" s="91">
        <v>16</v>
      </c>
      <c r="B16" s="88" t="s">
        <v>16</v>
      </c>
      <c r="C16" s="59">
        <v>70198</v>
      </c>
      <c r="D16" s="59">
        <v>70102</v>
      </c>
      <c r="E16" s="59">
        <v>70143</v>
      </c>
      <c r="F16" s="84">
        <f t="shared" si="0"/>
        <v>5.0716383467715636E-3</v>
      </c>
      <c r="G16" s="84">
        <f t="shared" si="1"/>
        <v>-7.8349810535912701E-4</v>
      </c>
      <c r="H16" s="59">
        <f t="shared" si="2"/>
        <v>-55</v>
      </c>
      <c r="I16" s="86">
        <f t="shared" si="3"/>
        <v>-7.2189467162980185E-5</v>
      </c>
      <c r="J16" s="58">
        <f t="shared" si="4"/>
        <v>41</v>
      </c>
      <c r="K16" s="36"/>
      <c r="L16" s="3"/>
      <c r="M16" s="11"/>
      <c r="U16" s="3"/>
      <c r="V16" s="11"/>
    </row>
    <row r="17" spans="1:22">
      <c r="A17" s="91">
        <v>17</v>
      </c>
      <c r="B17" s="88" t="s">
        <v>17</v>
      </c>
      <c r="C17" s="59">
        <v>48160</v>
      </c>
      <c r="D17" s="59">
        <v>51487</v>
      </c>
      <c r="E17" s="59">
        <v>51609</v>
      </c>
      <c r="F17" s="84">
        <f t="shared" si="0"/>
        <v>3.7315510234596986E-3</v>
      </c>
      <c r="G17" s="84">
        <f t="shared" si="1"/>
        <v>7.1615448504983387E-2</v>
      </c>
      <c r="H17" s="59">
        <f t="shared" si="2"/>
        <v>3449</v>
      </c>
      <c r="I17" s="86">
        <f t="shared" si="3"/>
        <v>4.5269358590021578E-3</v>
      </c>
      <c r="J17" s="58">
        <f t="shared" si="4"/>
        <v>122</v>
      </c>
      <c r="K17" s="36"/>
      <c r="L17" s="3"/>
      <c r="M17" s="11"/>
      <c r="U17" s="3"/>
      <c r="V17" s="11"/>
    </row>
    <row r="18" spans="1:22">
      <c r="A18" s="91">
        <v>18</v>
      </c>
      <c r="B18" s="88" t="s">
        <v>18</v>
      </c>
      <c r="C18" s="59">
        <v>65579</v>
      </c>
      <c r="D18" s="59">
        <v>63489</v>
      </c>
      <c r="E18" s="59">
        <v>63551</v>
      </c>
      <c r="F18" s="84">
        <f t="shared" si="0"/>
        <v>4.5950086049310647E-3</v>
      </c>
      <c r="G18" s="84">
        <f t="shared" si="1"/>
        <v>-3.0924533768431968E-2</v>
      </c>
      <c r="H18" s="59">
        <f t="shared" si="2"/>
        <v>-2028</v>
      </c>
      <c r="I18" s="86">
        <f t="shared" si="3"/>
        <v>-2.6618225346640694E-3</v>
      </c>
      <c r="J18" s="58">
        <f t="shared" si="4"/>
        <v>62</v>
      </c>
      <c r="K18" s="36"/>
      <c r="L18" s="3"/>
      <c r="M18" s="11"/>
      <c r="U18" s="3"/>
      <c r="V18" s="11"/>
    </row>
    <row r="19" spans="1:22">
      <c r="A19" s="91">
        <v>19</v>
      </c>
      <c r="B19" s="88" t="s">
        <v>19</v>
      </c>
      <c r="C19" s="59">
        <v>8038</v>
      </c>
      <c r="D19" s="59">
        <v>7751</v>
      </c>
      <c r="E19" s="59">
        <v>7773</v>
      </c>
      <c r="F19" s="84">
        <f t="shared" si="0"/>
        <v>5.6202108363564952E-4</v>
      </c>
      <c r="G19" s="84">
        <f t="shared" si="1"/>
        <v>-3.2968400099527242E-2</v>
      </c>
      <c r="H19" s="59">
        <f t="shared" si="2"/>
        <v>-265</v>
      </c>
      <c r="I19" s="86">
        <f t="shared" si="3"/>
        <v>-3.4782197814890454E-4</v>
      </c>
      <c r="J19" s="58">
        <f t="shared" si="4"/>
        <v>22</v>
      </c>
      <c r="K19" s="36"/>
      <c r="L19" s="3"/>
      <c r="M19" s="11"/>
      <c r="U19" s="3"/>
      <c r="V19" s="11"/>
    </row>
    <row r="20" spans="1:22">
      <c r="A20" s="91">
        <v>20</v>
      </c>
      <c r="B20" s="88" t="s">
        <v>20</v>
      </c>
      <c r="C20" s="59">
        <v>70580</v>
      </c>
      <c r="D20" s="59">
        <v>73312</v>
      </c>
      <c r="E20" s="59">
        <v>73706</v>
      </c>
      <c r="F20" s="84">
        <f t="shared" si="0"/>
        <v>5.3292584575388114E-3</v>
      </c>
      <c r="G20" s="84">
        <f t="shared" si="1"/>
        <v>4.4290167186171722E-2</v>
      </c>
      <c r="H20" s="59">
        <f t="shared" si="2"/>
        <v>3126</v>
      </c>
      <c r="I20" s="86">
        <f t="shared" si="3"/>
        <v>4.1029868063904738E-3</v>
      </c>
      <c r="J20" s="58">
        <f t="shared" si="4"/>
        <v>394</v>
      </c>
      <c r="K20" s="36"/>
      <c r="L20" s="3"/>
      <c r="M20" s="11"/>
      <c r="U20" s="3"/>
      <c r="V20" s="11"/>
    </row>
    <row r="21" spans="1:22">
      <c r="A21" s="91">
        <v>21</v>
      </c>
      <c r="B21" s="88" t="s">
        <v>21</v>
      </c>
      <c r="C21" s="59">
        <v>18123</v>
      </c>
      <c r="D21" s="59">
        <v>19147</v>
      </c>
      <c r="E21" s="59">
        <v>19036</v>
      </c>
      <c r="F21" s="84">
        <f t="shared" si="0"/>
        <v>1.3763840663949859E-3</v>
      </c>
      <c r="G21" s="84">
        <f t="shared" si="1"/>
        <v>5.0377972741819786E-2</v>
      </c>
      <c r="H21" s="59">
        <f t="shared" si="2"/>
        <v>913</v>
      </c>
      <c r="I21" s="86">
        <f t="shared" si="3"/>
        <v>1.1983451549054712E-3</v>
      </c>
      <c r="J21" s="58">
        <f t="shared" si="4"/>
        <v>-111</v>
      </c>
      <c r="K21" s="36"/>
      <c r="L21" s="3"/>
      <c r="M21" s="47"/>
      <c r="U21" s="3"/>
      <c r="V21" s="11"/>
    </row>
    <row r="22" spans="1:22">
      <c r="A22" s="91">
        <v>22</v>
      </c>
      <c r="B22" s="88" t="s">
        <v>22</v>
      </c>
      <c r="C22" s="59">
        <v>187023</v>
      </c>
      <c r="D22" s="59">
        <v>194776</v>
      </c>
      <c r="E22" s="59">
        <v>194561</v>
      </c>
      <c r="F22" s="84">
        <f t="shared" si="0"/>
        <v>1.4067590898396451E-2</v>
      </c>
      <c r="G22" s="84">
        <f t="shared" si="1"/>
        <v>4.0305203103361616E-2</v>
      </c>
      <c r="H22" s="59">
        <f t="shared" si="2"/>
        <v>7538</v>
      </c>
      <c r="I22" s="86">
        <f t="shared" si="3"/>
        <v>9.8938946086280857E-3</v>
      </c>
      <c r="J22" s="58">
        <f t="shared" si="4"/>
        <v>-215</v>
      </c>
      <c r="K22" s="36"/>
      <c r="L22" s="3"/>
      <c r="M22" s="11"/>
      <c r="U22" s="3"/>
      <c r="V22" s="11"/>
    </row>
    <row r="23" spans="1:22">
      <c r="A23" s="91">
        <v>23</v>
      </c>
      <c r="B23" s="88" t="s">
        <v>23</v>
      </c>
      <c r="C23" s="59">
        <v>224481</v>
      </c>
      <c r="D23" s="59">
        <v>226874</v>
      </c>
      <c r="E23" s="59">
        <v>229915</v>
      </c>
      <c r="F23" s="84">
        <f t="shared" si="0"/>
        <v>1.6623836027800123E-2</v>
      </c>
      <c r="G23" s="84">
        <f t="shared" si="1"/>
        <v>2.4206948472253777E-2</v>
      </c>
      <c r="H23" s="59">
        <f t="shared" si="2"/>
        <v>5434</v>
      </c>
      <c r="I23" s="86">
        <f t="shared" si="3"/>
        <v>7.132319355702443E-3</v>
      </c>
      <c r="J23" s="58">
        <f t="shared" si="4"/>
        <v>3041</v>
      </c>
      <c r="K23" s="36"/>
      <c r="L23" s="3"/>
      <c r="M23" s="11"/>
      <c r="U23" s="3"/>
      <c r="V23" s="11"/>
    </row>
    <row r="24" spans="1:22">
      <c r="A24" s="91">
        <v>24</v>
      </c>
      <c r="B24" s="88" t="s">
        <v>24</v>
      </c>
      <c r="C24" s="59">
        <v>151885</v>
      </c>
      <c r="D24" s="59">
        <v>150169</v>
      </c>
      <c r="E24" s="59">
        <v>147988</v>
      </c>
      <c r="F24" s="84">
        <f t="shared" si="0"/>
        <v>1.0700164174073396E-2</v>
      </c>
      <c r="G24" s="84">
        <f t="shared" si="1"/>
        <v>-2.5657569871942589E-2</v>
      </c>
      <c r="H24" s="59">
        <f t="shared" si="2"/>
        <v>-3897</v>
      </c>
      <c r="I24" s="86">
        <f t="shared" si="3"/>
        <v>-5.114951882438796E-3</v>
      </c>
      <c r="J24" s="58">
        <f t="shared" si="4"/>
        <v>-2181</v>
      </c>
      <c r="L24" s="3"/>
      <c r="M24" s="11"/>
    </row>
    <row r="25" spans="1:22">
      <c r="A25" s="91">
        <v>25</v>
      </c>
      <c r="B25" s="88" t="s">
        <v>25</v>
      </c>
      <c r="C25" s="59">
        <v>375203</v>
      </c>
      <c r="D25" s="59">
        <v>394791</v>
      </c>
      <c r="E25" s="59">
        <v>393540</v>
      </c>
      <c r="F25" s="84">
        <f t="shared" si="0"/>
        <v>2.8454622057631999E-2</v>
      </c>
      <c r="G25" s="84">
        <f t="shared" si="1"/>
        <v>4.8872210510043895E-2</v>
      </c>
      <c r="H25" s="59">
        <f t="shared" si="2"/>
        <v>18337</v>
      </c>
      <c r="I25" s="86">
        <f t="shared" si="3"/>
        <v>2.4067968352137595E-2</v>
      </c>
      <c r="J25" s="58">
        <f t="shared" si="4"/>
        <v>-1251</v>
      </c>
      <c r="M25" s="11"/>
    </row>
    <row r="26" spans="1:22">
      <c r="A26" s="91">
        <v>26</v>
      </c>
      <c r="B26" s="88" t="s">
        <v>26</v>
      </c>
      <c r="C26" s="59">
        <v>31826</v>
      </c>
      <c r="D26" s="59">
        <v>34529</v>
      </c>
      <c r="E26" s="59">
        <v>34032</v>
      </c>
      <c r="F26" s="84">
        <f t="shared" si="0"/>
        <v>2.4606588856668499E-3</v>
      </c>
      <c r="G26" s="84">
        <f t="shared" si="1"/>
        <v>6.9314397033871683E-2</v>
      </c>
      <c r="H26" s="59">
        <f t="shared" si="2"/>
        <v>2206</v>
      </c>
      <c r="I26" s="86">
        <f t="shared" si="3"/>
        <v>2.8954539011188055E-3</v>
      </c>
      <c r="J26" s="58">
        <f t="shared" si="4"/>
        <v>-497</v>
      </c>
      <c r="M26" s="11"/>
    </row>
    <row r="27" spans="1:22">
      <c r="A27" s="91">
        <v>27</v>
      </c>
      <c r="B27" s="88" t="s">
        <v>27</v>
      </c>
      <c r="C27" s="59">
        <v>115368</v>
      </c>
      <c r="D27" s="59">
        <v>124294</v>
      </c>
      <c r="E27" s="59">
        <v>124839</v>
      </c>
      <c r="F27" s="84">
        <f t="shared" si="0"/>
        <v>9.0263926489117276E-3</v>
      </c>
      <c r="G27" s="84">
        <f t="shared" si="1"/>
        <v>8.2093821510297482E-2</v>
      </c>
      <c r="H27" s="59">
        <f t="shared" si="2"/>
        <v>9471</v>
      </c>
      <c r="I27" s="86">
        <f t="shared" si="3"/>
        <v>1.2431026245465189E-2</v>
      </c>
      <c r="J27" s="58">
        <f t="shared" si="4"/>
        <v>545</v>
      </c>
      <c r="L27" s="3"/>
      <c r="M27" s="11"/>
    </row>
    <row r="28" spans="1:22">
      <c r="A28" s="91">
        <v>28</v>
      </c>
      <c r="B28" s="88" t="s">
        <v>28</v>
      </c>
      <c r="C28" s="59">
        <v>169699</v>
      </c>
      <c r="D28" s="59">
        <v>140760</v>
      </c>
      <c r="E28" s="59">
        <v>140992</v>
      </c>
      <c r="F28" s="84">
        <f t="shared" si="0"/>
        <v>1.0194323507520585E-2</v>
      </c>
      <c r="G28" s="84">
        <f t="shared" si="1"/>
        <v>-0.16916422607086665</v>
      </c>
      <c r="H28" s="59">
        <f t="shared" si="2"/>
        <v>-28707</v>
      </c>
      <c r="I28" s="86">
        <f t="shared" si="3"/>
        <v>-3.7678964251775859E-2</v>
      </c>
      <c r="J28" s="58">
        <f t="shared" si="4"/>
        <v>232</v>
      </c>
      <c r="L28" s="3"/>
      <c r="M28" s="11"/>
    </row>
    <row r="29" spans="1:22">
      <c r="A29" s="91">
        <v>29</v>
      </c>
      <c r="B29" s="88" t="s">
        <v>29</v>
      </c>
      <c r="C29" s="59">
        <v>147850</v>
      </c>
      <c r="D29" s="59">
        <v>158250</v>
      </c>
      <c r="E29" s="59">
        <v>159165</v>
      </c>
      <c r="F29" s="84">
        <f t="shared" si="0"/>
        <v>1.1508308989691001E-2</v>
      </c>
      <c r="G29" s="84">
        <f t="shared" si="1"/>
        <v>7.6530267162664867E-2</v>
      </c>
      <c r="H29" s="59">
        <f t="shared" si="2"/>
        <v>11315</v>
      </c>
      <c r="I29" s="86">
        <f t="shared" si="3"/>
        <v>1.4851342199074925E-2</v>
      </c>
      <c r="J29" s="58">
        <f t="shared" si="4"/>
        <v>915</v>
      </c>
      <c r="M29" s="11"/>
    </row>
    <row r="30" spans="1:22">
      <c r="A30" s="91">
        <v>30</v>
      </c>
      <c r="B30" s="88" t="s">
        <v>30</v>
      </c>
      <c r="C30" s="59">
        <v>43908</v>
      </c>
      <c r="D30" s="59">
        <v>47090</v>
      </c>
      <c r="E30" s="59">
        <v>46940</v>
      </c>
      <c r="F30" s="84">
        <f t="shared" si="0"/>
        <v>3.3939623910790415E-3</v>
      </c>
      <c r="G30" s="84">
        <f t="shared" si="1"/>
        <v>6.9053475448665386E-2</v>
      </c>
      <c r="H30" s="59">
        <f t="shared" si="2"/>
        <v>3032</v>
      </c>
      <c r="I30" s="86">
        <f t="shared" si="3"/>
        <v>3.9796084443301082E-3</v>
      </c>
      <c r="J30" s="58">
        <f t="shared" si="4"/>
        <v>-150</v>
      </c>
      <c r="L30" s="3"/>
      <c r="M30" s="11"/>
    </row>
    <row r="31" spans="1:22">
      <c r="A31" s="91">
        <v>31</v>
      </c>
      <c r="B31" s="88" t="s">
        <v>31</v>
      </c>
      <c r="C31" s="59">
        <v>164264</v>
      </c>
      <c r="D31" s="59">
        <v>167793</v>
      </c>
      <c r="E31" s="59">
        <v>170149</v>
      </c>
      <c r="F31" s="84">
        <f t="shared" si="0"/>
        <v>1.2302499081374261E-2</v>
      </c>
      <c r="G31" s="84">
        <f t="shared" si="1"/>
        <v>3.5826474455754154E-2</v>
      </c>
      <c r="H31" s="59">
        <f t="shared" si="2"/>
        <v>5885</v>
      </c>
      <c r="I31" s="86">
        <f t="shared" si="3"/>
        <v>7.7242729864388801E-3</v>
      </c>
      <c r="J31" s="58">
        <f t="shared" si="4"/>
        <v>2356</v>
      </c>
      <c r="L31" s="3"/>
      <c r="M31" s="11"/>
    </row>
    <row r="32" spans="1:22">
      <c r="A32" s="91">
        <v>32</v>
      </c>
      <c r="B32" s="88" t="s">
        <v>32</v>
      </c>
      <c r="C32" s="59">
        <v>50151</v>
      </c>
      <c r="D32" s="59">
        <v>53928</v>
      </c>
      <c r="E32" s="59">
        <v>54062</v>
      </c>
      <c r="F32" s="84">
        <f t="shared" si="0"/>
        <v>3.9089133955371776E-3</v>
      </c>
      <c r="G32" s="84">
        <f t="shared" si="1"/>
        <v>7.798448684971386E-2</v>
      </c>
      <c r="H32" s="59">
        <f t="shared" si="2"/>
        <v>3911</v>
      </c>
      <c r="I32" s="86">
        <f t="shared" si="3"/>
        <v>5.133327383171191E-3</v>
      </c>
      <c r="J32" s="58">
        <f t="shared" si="4"/>
        <v>134</v>
      </c>
      <c r="L32" s="3"/>
      <c r="M32" s="11"/>
    </row>
    <row r="33" spans="1:28">
      <c r="A33" s="91">
        <v>33</v>
      </c>
      <c r="B33" s="88" t="s">
        <v>33</v>
      </c>
      <c r="C33" s="59">
        <v>143434</v>
      </c>
      <c r="D33" s="59">
        <v>165200</v>
      </c>
      <c r="E33" s="59">
        <v>162725</v>
      </c>
      <c r="F33" s="84">
        <f t="shared" si="0"/>
        <v>1.1765712187650981E-2</v>
      </c>
      <c r="G33" s="84">
        <f t="shared" si="1"/>
        <v>0.13449391357697618</v>
      </c>
      <c r="H33" s="59">
        <f t="shared" si="2"/>
        <v>19291</v>
      </c>
      <c r="I33" s="86">
        <f t="shared" si="3"/>
        <v>2.532012747347365E-2</v>
      </c>
      <c r="J33" s="58">
        <f t="shared" si="4"/>
        <v>-2475</v>
      </c>
      <c r="L33" s="3"/>
      <c r="M33" s="11"/>
    </row>
    <row r="34" spans="1:28">
      <c r="A34" s="91">
        <v>35</v>
      </c>
      <c r="B34" s="88" t="s">
        <v>34</v>
      </c>
      <c r="C34" s="58">
        <v>106119</v>
      </c>
      <c r="D34" s="58">
        <v>93159</v>
      </c>
      <c r="E34" s="59">
        <v>92493</v>
      </c>
      <c r="F34" s="84">
        <f t="shared" ref="F34:F65" si="5">E34/$E$90</f>
        <v>6.6876387609304169E-3</v>
      </c>
      <c r="G34" s="84">
        <f t="shared" si="1"/>
        <v>-0.12840301925197184</v>
      </c>
      <c r="H34" s="59">
        <f t="shared" si="2"/>
        <v>-13626</v>
      </c>
      <c r="I34" s="86">
        <f t="shared" si="3"/>
        <v>-1.7884612355686693E-2</v>
      </c>
      <c r="J34" s="58">
        <f t="shared" si="4"/>
        <v>-666</v>
      </c>
      <c r="L34" s="3"/>
      <c r="M34" s="11"/>
    </row>
    <row r="35" spans="1:28">
      <c r="A35" s="91">
        <v>36</v>
      </c>
      <c r="B35" s="88" t="s">
        <v>35</v>
      </c>
      <c r="C35" s="58">
        <v>15619</v>
      </c>
      <c r="D35" s="58">
        <v>17315</v>
      </c>
      <c r="E35" s="59">
        <v>17720</v>
      </c>
      <c r="F35" s="84">
        <f t="shared" si="5"/>
        <v>1.2812316482727017E-3</v>
      </c>
      <c r="G35" s="84">
        <f t="shared" si="1"/>
        <v>0.13451565401114027</v>
      </c>
      <c r="H35" s="59">
        <f t="shared" si="2"/>
        <v>2101</v>
      </c>
      <c r="I35" s="86">
        <f t="shared" si="3"/>
        <v>2.7576376456258434E-3</v>
      </c>
      <c r="J35" s="58">
        <f t="shared" si="4"/>
        <v>405</v>
      </c>
    </row>
    <row r="36" spans="1:28">
      <c r="A36" s="91">
        <v>37</v>
      </c>
      <c r="B36" s="88" t="s">
        <v>36</v>
      </c>
      <c r="C36" s="58">
        <v>7631</v>
      </c>
      <c r="D36" s="58">
        <v>12066</v>
      </c>
      <c r="E36" s="59">
        <v>12922</v>
      </c>
      <c r="F36" s="84">
        <f t="shared" si="5"/>
        <v>9.3431576517944977E-4</v>
      </c>
      <c r="G36" s="84">
        <f t="shared" si="1"/>
        <v>0.69335604770017034</v>
      </c>
      <c r="H36" s="59">
        <f t="shared" si="2"/>
        <v>5291</v>
      </c>
      <c r="I36" s="86">
        <f t="shared" si="3"/>
        <v>6.9446267410786947E-3</v>
      </c>
      <c r="J36" s="58">
        <f t="shared" si="4"/>
        <v>856</v>
      </c>
    </row>
    <row r="37" spans="1:28">
      <c r="A37" s="91">
        <v>38</v>
      </c>
      <c r="B37" s="88" t="s">
        <v>37</v>
      </c>
      <c r="C37" s="58">
        <v>60066</v>
      </c>
      <c r="D37" s="58">
        <v>82966</v>
      </c>
      <c r="E37" s="59">
        <v>88114</v>
      </c>
      <c r="F37" s="84">
        <f t="shared" si="5"/>
        <v>6.3710183665858259E-3</v>
      </c>
      <c r="G37" s="84">
        <f t="shared" si="1"/>
        <v>0.46695301834648556</v>
      </c>
      <c r="H37" s="59">
        <f t="shared" si="2"/>
        <v>28048</v>
      </c>
      <c r="I37" s="86">
        <f t="shared" si="3"/>
        <v>3.6814003181586695E-2</v>
      </c>
      <c r="J37" s="58">
        <f t="shared" si="4"/>
        <v>5148</v>
      </c>
    </row>
    <row r="38" spans="1:28">
      <c r="A38" s="91">
        <v>39</v>
      </c>
      <c r="B38" s="88" t="s">
        <v>38</v>
      </c>
      <c r="C38" s="58">
        <v>1771</v>
      </c>
      <c r="D38" s="58">
        <v>2027</v>
      </c>
      <c r="E38" s="59">
        <v>2234</v>
      </c>
      <c r="F38" s="84">
        <f t="shared" si="5"/>
        <v>1.6152773714679544E-4</v>
      </c>
      <c r="G38" s="84">
        <f t="shared" si="1"/>
        <v>0.26143421795595706</v>
      </c>
      <c r="H38" s="59">
        <f t="shared" si="2"/>
        <v>463</v>
      </c>
      <c r="I38" s="86">
        <f t="shared" si="3"/>
        <v>6.0770405993563321E-4</v>
      </c>
      <c r="J38" s="58">
        <f t="shared" si="4"/>
        <v>207</v>
      </c>
    </row>
    <row r="39" spans="1:28" s="26" customFormat="1">
      <c r="A39" s="91">
        <v>41</v>
      </c>
      <c r="B39" s="88" t="s">
        <v>39</v>
      </c>
      <c r="C39" s="58">
        <v>1151322</v>
      </c>
      <c r="D39" s="58">
        <v>1227771</v>
      </c>
      <c r="E39" s="59">
        <v>1262691</v>
      </c>
      <c r="F39" s="84">
        <f t="shared" si="5"/>
        <v>9.129794984137167E-2</v>
      </c>
      <c r="G39" s="84">
        <f t="shared" si="1"/>
        <v>9.6731409631710327E-2</v>
      </c>
      <c r="H39" s="59">
        <f t="shared" si="2"/>
        <v>111369</v>
      </c>
      <c r="I39" s="86">
        <f t="shared" si="3"/>
        <v>0.1461757957904353</v>
      </c>
      <c r="J39" s="58">
        <f t="shared" si="4"/>
        <v>34920</v>
      </c>
      <c r="L39" s="80"/>
      <c r="M39" s="80"/>
      <c r="N39" s="80"/>
      <c r="O39" s="80"/>
      <c r="P39" s="80"/>
      <c r="U39" s="80"/>
      <c r="V39" s="80"/>
      <c r="W39" s="80"/>
      <c r="X39" s="80"/>
      <c r="Y39" s="80"/>
      <c r="Z39" s="80"/>
      <c r="AA39" s="80"/>
      <c r="AB39" s="80"/>
    </row>
    <row r="40" spans="1:28">
      <c r="A40" s="91">
        <v>42</v>
      </c>
      <c r="B40" s="88" t="s">
        <v>40</v>
      </c>
      <c r="C40" s="58">
        <v>317660</v>
      </c>
      <c r="D40" s="58">
        <v>328601</v>
      </c>
      <c r="E40" s="59">
        <v>348787</v>
      </c>
      <c r="F40" s="84">
        <f t="shared" si="5"/>
        <v>2.5218789103052527E-2</v>
      </c>
      <c r="G40" s="84">
        <f t="shared" si="1"/>
        <v>9.7988415286784619E-2</v>
      </c>
      <c r="H40" s="59">
        <f t="shared" si="2"/>
        <v>31127</v>
      </c>
      <c r="I40" s="86">
        <f t="shared" si="3"/>
        <v>4.0855300806946993E-2</v>
      </c>
      <c r="J40" s="58">
        <f t="shared" si="4"/>
        <v>20186</v>
      </c>
    </row>
    <row r="41" spans="1:28">
      <c r="A41" s="91">
        <v>43</v>
      </c>
      <c r="B41" s="88" t="s">
        <v>41</v>
      </c>
      <c r="C41" s="58">
        <v>409335</v>
      </c>
      <c r="D41" s="58">
        <v>343993</v>
      </c>
      <c r="E41" s="59">
        <v>346820</v>
      </c>
      <c r="F41" s="84">
        <f t="shared" si="5"/>
        <v>2.5076566605752731E-2</v>
      </c>
      <c r="G41" s="84">
        <f t="shared" si="1"/>
        <v>-0.15272331953045795</v>
      </c>
      <c r="H41" s="59">
        <f t="shared" si="2"/>
        <v>-62515</v>
      </c>
      <c r="I41" s="86">
        <f t="shared" si="3"/>
        <v>-8.2053173448976488E-2</v>
      </c>
      <c r="J41" s="58">
        <f t="shared" si="4"/>
        <v>2827</v>
      </c>
    </row>
    <row r="42" spans="1:28" s="26" customFormat="1">
      <c r="A42" s="91">
        <v>45</v>
      </c>
      <c r="B42" s="88" t="s">
        <v>42</v>
      </c>
      <c r="C42" s="58">
        <v>165601</v>
      </c>
      <c r="D42" s="58">
        <v>181077</v>
      </c>
      <c r="E42" s="59">
        <v>182633</v>
      </c>
      <c r="F42" s="84">
        <f t="shared" si="5"/>
        <v>1.3205145576692343E-2</v>
      </c>
      <c r="G42" s="84">
        <f t="shared" si="1"/>
        <v>0.10284962047330633</v>
      </c>
      <c r="H42" s="59">
        <f t="shared" si="2"/>
        <v>17032</v>
      </c>
      <c r="I42" s="86">
        <f t="shared" si="3"/>
        <v>2.2355109176725067E-2</v>
      </c>
      <c r="J42" s="58">
        <f t="shared" si="4"/>
        <v>1556</v>
      </c>
      <c r="L42" s="80"/>
      <c r="M42" s="80"/>
      <c r="N42" s="80"/>
      <c r="O42" s="80"/>
      <c r="P42" s="80"/>
      <c r="U42" s="80"/>
      <c r="V42" s="80"/>
      <c r="W42" s="80"/>
      <c r="X42" s="80"/>
      <c r="Y42" s="80"/>
      <c r="Z42" s="80"/>
      <c r="AA42" s="80"/>
      <c r="AB42" s="80"/>
    </row>
    <row r="43" spans="1:28" s="26" customFormat="1">
      <c r="A43" s="91">
        <v>46</v>
      </c>
      <c r="B43" s="88" t="s">
        <v>43</v>
      </c>
      <c r="C43" s="58">
        <v>580707</v>
      </c>
      <c r="D43" s="58">
        <v>636825</v>
      </c>
      <c r="E43" s="59">
        <v>639689</v>
      </c>
      <c r="F43" s="84">
        <f t="shared" si="5"/>
        <v>4.625224558983726E-2</v>
      </c>
      <c r="G43" s="84">
        <f t="shared" si="1"/>
        <v>0.1015692939813021</v>
      </c>
      <c r="H43" s="59">
        <f t="shared" si="2"/>
        <v>58982</v>
      </c>
      <c r="I43" s="86">
        <f t="shared" si="3"/>
        <v>7.7415984585579953E-2</v>
      </c>
      <c r="J43" s="58">
        <f t="shared" si="4"/>
        <v>2864</v>
      </c>
      <c r="L43" s="80"/>
      <c r="M43" s="80"/>
      <c r="N43" s="80"/>
      <c r="O43" s="80"/>
      <c r="P43" s="80"/>
      <c r="U43" s="80"/>
      <c r="V43" s="80"/>
      <c r="W43" s="80"/>
      <c r="X43" s="80"/>
      <c r="Y43" s="80"/>
      <c r="Z43" s="80"/>
      <c r="AA43" s="80"/>
      <c r="AB43" s="80"/>
    </row>
    <row r="44" spans="1:28" s="26" customFormat="1">
      <c r="A44" s="91">
        <v>47</v>
      </c>
      <c r="B44" s="88" t="s">
        <v>44</v>
      </c>
      <c r="C44" s="58">
        <v>1198306</v>
      </c>
      <c r="D44" s="58">
        <v>1239629</v>
      </c>
      <c r="E44" s="59">
        <v>1253911</v>
      </c>
      <c r="F44" s="84">
        <f t="shared" si="5"/>
        <v>9.0663118358762507E-2</v>
      </c>
      <c r="G44" s="84">
        <f t="shared" si="1"/>
        <v>4.6403005576205074E-2</v>
      </c>
      <c r="H44" s="59">
        <f t="shared" si="2"/>
        <v>55605</v>
      </c>
      <c r="I44" s="86">
        <f t="shared" si="3"/>
        <v>7.2983551301772975E-2</v>
      </c>
      <c r="J44" s="58">
        <f t="shared" si="4"/>
        <v>14282</v>
      </c>
      <c r="L44" s="80"/>
      <c r="M44" s="80"/>
      <c r="N44" s="80"/>
      <c r="O44" s="80"/>
      <c r="P44" s="80"/>
      <c r="U44" s="80"/>
      <c r="V44" s="80"/>
      <c r="W44" s="80"/>
      <c r="X44" s="80"/>
      <c r="Y44" s="80"/>
      <c r="Z44" s="80"/>
      <c r="AA44" s="80"/>
      <c r="AB44" s="80"/>
    </row>
    <row r="45" spans="1:28">
      <c r="A45" s="91">
        <v>49</v>
      </c>
      <c r="B45" s="88" t="s">
        <v>45</v>
      </c>
      <c r="C45" s="58">
        <v>599037</v>
      </c>
      <c r="D45" s="58">
        <v>576287</v>
      </c>
      <c r="E45" s="59">
        <v>572561</v>
      </c>
      <c r="F45" s="84">
        <f t="shared" si="5"/>
        <v>4.1398604614371691E-2</v>
      </c>
      <c r="G45" s="84">
        <f t="shared" si="1"/>
        <v>-4.4197603820799049E-2</v>
      </c>
      <c r="H45" s="59">
        <f t="shared" si="2"/>
        <v>-26476</v>
      </c>
      <c r="I45" s="86">
        <f t="shared" si="3"/>
        <v>-3.4750696956492064E-2</v>
      </c>
      <c r="J45" s="58">
        <f t="shared" si="4"/>
        <v>-3726</v>
      </c>
    </row>
    <row r="46" spans="1:28">
      <c r="A46" s="91">
        <v>50</v>
      </c>
      <c r="B46" s="88" t="s">
        <v>46</v>
      </c>
      <c r="C46" s="58">
        <v>29877</v>
      </c>
      <c r="D46" s="58">
        <v>16605</v>
      </c>
      <c r="E46" s="59">
        <v>17872</v>
      </c>
      <c r="F46" s="84">
        <f t="shared" si="5"/>
        <v>1.2922218971743635E-3</v>
      </c>
      <c r="G46" s="84">
        <f t="shared" si="1"/>
        <v>-0.40181410449509658</v>
      </c>
      <c r="H46" s="59">
        <f t="shared" si="2"/>
        <v>-12005</v>
      </c>
      <c r="I46" s="86">
        <f t="shared" si="3"/>
        <v>-1.5756991878028676E-2</v>
      </c>
      <c r="J46" s="58">
        <f t="shared" si="4"/>
        <v>1267</v>
      </c>
    </row>
    <row r="47" spans="1:28">
      <c r="A47" s="91">
        <v>51</v>
      </c>
      <c r="B47" s="88" t="s">
        <v>47</v>
      </c>
      <c r="C47" s="58">
        <v>21329</v>
      </c>
      <c r="D47" s="58">
        <v>23928</v>
      </c>
      <c r="E47" s="59">
        <v>24350</v>
      </c>
      <c r="F47" s="84">
        <f t="shared" si="5"/>
        <v>1.7606089523386165E-3</v>
      </c>
      <c r="G47" s="84">
        <f t="shared" si="1"/>
        <v>0.14163814524825355</v>
      </c>
      <c r="H47" s="59">
        <f t="shared" si="2"/>
        <v>3021</v>
      </c>
      <c r="I47" s="86">
        <f t="shared" si="3"/>
        <v>3.9651705508975121E-3</v>
      </c>
      <c r="J47" s="58">
        <f t="shared" si="4"/>
        <v>422</v>
      </c>
    </row>
    <row r="48" spans="1:28">
      <c r="A48" s="91">
        <v>52</v>
      </c>
      <c r="B48" s="88" t="s">
        <v>48</v>
      </c>
      <c r="C48" s="58">
        <v>218999</v>
      </c>
      <c r="D48" s="58">
        <v>231422</v>
      </c>
      <c r="E48" s="59">
        <v>237583</v>
      </c>
      <c r="F48" s="84">
        <f t="shared" si="5"/>
        <v>1.7178265163181335E-2</v>
      </c>
      <c r="G48" s="84">
        <f t="shared" si="1"/>
        <v>8.4858834971849192E-2</v>
      </c>
      <c r="H48" s="59">
        <f t="shared" si="2"/>
        <v>18584</v>
      </c>
      <c r="I48" s="86">
        <f t="shared" si="3"/>
        <v>2.4392164686487708E-2</v>
      </c>
      <c r="J48" s="58">
        <f t="shared" si="4"/>
        <v>6161</v>
      </c>
    </row>
    <row r="49" spans="1:28">
      <c r="A49" s="91">
        <v>53</v>
      </c>
      <c r="B49" s="88" t="s">
        <v>49</v>
      </c>
      <c r="C49" s="58">
        <v>27656</v>
      </c>
      <c r="D49" s="58">
        <v>28862</v>
      </c>
      <c r="E49" s="59">
        <v>29227</v>
      </c>
      <c r="F49" s="84">
        <f t="shared" si="5"/>
        <v>2.113236872689969E-3</v>
      </c>
      <c r="G49" s="84">
        <f t="shared" si="1"/>
        <v>5.6805033265837433E-2</v>
      </c>
      <c r="H49" s="59">
        <f t="shared" si="2"/>
        <v>1571</v>
      </c>
      <c r="I49" s="86">
        <f t="shared" si="3"/>
        <v>2.0619936893280341E-3</v>
      </c>
      <c r="J49" s="58">
        <f t="shared" si="4"/>
        <v>365</v>
      </c>
    </row>
    <row r="50" spans="1:28" s="26" customFormat="1">
      <c r="A50" s="91">
        <v>55</v>
      </c>
      <c r="B50" s="88" t="s">
        <v>50</v>
      </c>
      <c r="C50" s="58">
        <v>334906</v>
      </c>
      <c r="D50" s="58">
        <v>302094</v>
      </c>
      <c r="E50" s="59">
        <v>348766</v>
      </c>
      <c r="F50" s="84">
        <f t="shared" si="5"/>
        <v>2.521727071340164E-2</v>
      </c>
      <c r="G50" s="84">
        <f t="shared" si="1"/>
        <v>4.1384746764763843E-2</v>
      </c>
      <c r="H50" s="59">
        <f t="shared" si="2"/>
        <v>13860</v>
      </c>
      <c r="I50" s="86">
        <f t="shared" si="3"/>
        <v>1.8191745725071009E-2</v>
      </c>
      <c r="J50" s="58">
        <f t="shared" si="4"/>
        <v>46672</v>
      </c>
      <c r="L50" s="80"/>
      <c r="M50" s="80"/>
      <c r="N50" s="80"/>
      <c r="O50" s="80"/>
      <c r="P50" s="80"/>
      <c r="U50" s="80"/>
      <c r="V50" s="80"/>
      <c r="W50" s="80"/>
      <c r="X50" s="80"/>
      <c r="Y50" s="80"/>
      <c r="Z50" s="80"/>
      <c r="AA50" s="80"/>
      <c r="AB50" s="80"/>
    </row>
    <row r="51" spans="1:28" s="26" customFormat="1">
      <c r="A51" s="91">
        <v>56</v>
      </c>
      <c r="B51" s="88" t="s">
        <v>51</v>
      </c>
      <c r="C51" s="58">
        <v>526359</v>
      </c>
      <c r="D51" s="58">
        <v>578564</v>
      </c>
      <c r="E51" s="59">
        <v>590690</v>
      </c>
      <c r="F51" s="84">
        <f t="shared" si="5"/>
        <v>4.270940870870215E-2</v>
      </c>
      <c r="G51" s="84">
        <f t="shared" si="1"/>
        <v>0.12221886583111527</v>
      </c>
      <c r="H51" s="59">
        <f t="shared" si="2"/>
        <v>64331</v>
      </c>
      <c r="I51" s="86">
        <f t="shared" si="3"/>
        <v>8.4436738401121425E-2</v>
      </c>
      <c r="J51" s="58">
        <f t="shared" si="4"/>
        <v>12126</v>
      </c>
      <c r="L51" s="80"/>
      <c r="M51" s="80"/>
      <c r="N51" s="80"/>
      <c r="O51" s="80"/>
      <c r="P51" s="80"/>
      <c r="U51" s="80"/>
      <c r="V51" s="80"/>
      <c r="W51" s="80"/>
      <c r="X51" s="80"/>
      <c r="Y51" s="80"/>
      <c r="Z51" s="80"/>
      <c r="AA51" s="80"/>
      <c r="AB51" s="80"/>
    </row>
    <row r="52" spans="1:28">
      <c r="A52" s="91">
        <v>58</v>
      </c>
      <c r="B52" s="88" t="s">
        <v>52</v>
      </c>
      <c r="C52" s="58">
        <v>17798</v>
      </c>
      <c r="D52" s="58">
        <v>18889</v>
      </c>
      <c r="E52" s="59">
        <v>18543</v>
      </c>
      <c r="F52" s="84">
        <f t="shared" si="5"/>
        <v>1.3407380617336741E-3</v>
      </c>
      <c r="G52" s="84">
        <f t="shared" si="1"/>
        <v>4.1858635801775478E-2</v>
      </c>
      <c r="H52" s="59">
        <f t="shared" si="2"/>
        <v>745</v>
      </c>
      <c r="I52" s="86">
        <f t="shared" si="3"/>
        <v>9.7783914611673166E-4</v>
      </c>
      <c r="J52" s="58">
        <f t="shared" si="4"/>
        <v>-346</v>
      </c>
    </row>
    <row r="53" spans="1:28">
      <c r="A53" s="91">
        <v>59</v>
      </c>
      <c r="B53" s="88" t="s">
        <v>53</v>
      </c>
      <c r="C53" s="58">
        <v>26417</v>
      </c>
      <c r="D53" s="58">
        <v>26691</v>
      </c>
      <c r="E53" s="59">
        <v>26670</v>
      </c>
      <c r="F53" s="84">
        <f t="shared" si="5"/>
        <v>1.9283548566271418E-3</v>
      </c>
      <c r="G53" s="84">
        <f t="shared" si="1"/>
        <v>9.5771662187227914E-3</v>
      </c>
      <c r="H53" s="59">
        <f t="shared" si="2"/>
        <v>253</v>
      </c>
      <c r="I53" s="86">
        <f t="shared" si="3"/>
        <v>3.320715489497089E-4</v>
      </c>
      <c r="J53" s="58">
        <f t="shared" si="4"/>
        <v>-21</v>
      </c>
    </row>
    <row r="54" spans="1:28">
      <c r="A54" s="91">
        <v>60</v>
      </c>
      <c r="B54" s="88" t="s">
        <v>54</v>
      </c>
      <c r="C54" s="58">
        <v>8684</v>
      </c>
      <c r="D54" s="58">
        <v>9305</v>
      </c>
      <c r="E54" s="59">
        <v>9335</v>
      </c>
      <c r="F54" s="84">
        <f t="shared" si="5"/>
        <v>6.7496035195404452E-4</v>
      </c>
      <c r="G54" s="84">
        <f t="shared" si="1"/>
        <v>7.4965453707968671E-2</v>
      </c>
      <c r="H54" s="59">
        <f t="shared" si="2"/>
        <v>651</v>
      </c>
      <c r="I54" s="86">
        <f t="shared" si="3"/>
        <v>8.5446078405636554E-4</v>
      </c>
      <c r="J54" s="58">
        <f t="shared" si="4"/>
        <v>30</v>
      </c>
    </row>
    <row r="55" spans="1:28">
      <c r="A55" s="91">
        <v>61</v>
      </c>
      <c r="B55" s="88" t="s">
        <v>55</v>
      </c>
      <c r="C55" s="58">
        <v>21729</v>
      </c>
      <c r="D55" s="58">
        <v>21528</v>
      </c>
      <c r="E55" s="59">
        <v>21431</v>
      </c>
      <c r="F55" s="84">
        <f t="shared" si="5"/>
        <v>1.5495527908652522E-3</v>
      </c>
      <c r="G55" s="84">
        <f t="shared" si="1"/>
        <v>-1.3714390906162272E-2</v>
      </c>
      <c r="H55" s="59">
        <f t="shared" si="2"/>
        <v>-298</v>
      </c>
      <c r="I55" s="86">
        <f t="shared" si="3"/>
        <v>-3.9113565844669265E-4</v>
      </c>
      <c r="J55" s="58">
        <f t="shared" si="4"/>
        <v>-97</v>
      </c>
    </row>
    <row r="56" spans="1:28">
      <c r="A56" s="91">
        <v>62</v>
      </c>
      <c r="B56" s="88" t="s">
        <v>56</v>
      </c>
      <c r="C56" s="58">
        <v>55943</v>
      </c>
      <c r="D56" s="58">
        <v>61933</v>
      </c>
      <c r="E56" s="59">
        <v>62142</v>
      </c>
      <c r="F56" s="84">
        <f t="shared" si="5"/>
        <v>4.4931318897834215E-3</v>
      </c>
      <c r="G56" s="84">
        <f t="shared" si="1"/>
        <v>0.11080921652396189</v>
      </c>
      <c r="H56" s="59">
        <f t="shared" si="2"/>
        <v>6199</v>
      </c>
      <c r="I56" s="86">
        <f t="shared" si="3"/>
        <v>8.1364092171511675E-3</v>
      </c>
      <c r="J56" s="58">
        <f t="shared" si="4"/>
        <v>209</v>
      </c>
    </row>
    <row r="57" spans="1:28">
      <c r="A57" s="91">
        <v>63</v>
      </c>
      <c r="B57" s="88" t="s">
        <v>57</v>
      </c>
      <c r="C57" s="58">
        <v>54917</v>
      </c>
      <c r="D57" s="58">
        <v>55240</v>
      </c>
      <c r="E57" s="59">
        <v>55349</v>
      </c>
      <c r="F57" s="84">
        <f t="shared" si="5"/>
        <v>4.001968989855856E-3</v>
      </c>
      <c r="G57" s="84">
        <f t="shared" si="1"/>
        <v>7.8664165923120338E-3</v>
      </c>
      <c r="H57" s="59">
        <f t="shared" si="2"/>
        <v>432</v>
      </c>
      <c r="I57" s="86">
        <f t="shared" si="3"/>
        <v>5.6701545117104446E-4</v>
      </c>
      <c r="J57" s="58">
        <f t="shared" si="4"/>
        <v>109</v>
      </c>
    </row>
    <row r="58" spans="1:28">
      <c r="A58" s="91">
        <v>64</v>
      </c>
      <c r="B58" s="88" t="s">
        <v>58</v>
      </c>
      <c r="C58" s="58">
        <v>97990</v>
      </c>
      <c r="D58" s="58">
        <v>97539</v>
      </c>
      <c r="E58" s="59">
        <v>97573</v>
      </c>
      <c r="F58" s="84">
        <f t="shared" si="5"/>
        <v>7.0549444479070158E-3</v>
      </c>
      <c r="G58" s="84">
        <f t="shared" si="1"/>
        <v>-4.2555362792121645E-3</v>
      </c>
      <c r="H58" s="59">
        <f t="shared" si="2"/>
        <v>-417</v>
      </c>
      <c r="I58" s="86">
        <f t="shared" si="3"/>
        <v>-5.4732741467204986E-4</v>
      </c>
      <c r="J58" s="58">
        <f t="shared" si="4"/>
        <v>34</v>
      </c>
    </row>
    <row r="59" spans="1:28">
      <c r="A59" s="91">
        <v>65</v>
      </c>
      <c r="B59" s="88" t="s">
        <v>59</v>
      </c>
      <c r="C59" s="58">
        <v>25635</v>
      </c>
      <c r="D59" s="58">
        <v>25792</v>
      </c>
      <c r="E59" s="59">
        <v>25469</v>
      </c>
      <c r="F59" s="84">
        <f t="shared" si="5"/>
        <v>1.8415174294501939E-3</v>
      </c>
      <c r="G59" s="84">
        <f t="shared" si="1"/>
        <v>-6.4755217476106883E-3</v>
      </c>
      <c r="H59" s="59">
        <f t="shared" si="2"/>
        <v>-166</v>
      </c>
      <c r="I59" s="86">
        <f t="shared" si="3"/>
        <v>-2.1788093725554021E-4</v>
      </c>
      <c r="J59" s="58">
        <f t="shared" si="4"/>
        <v>-323</v>
      </c>
    </row>
    <row r="60" spans="1:28">
      <c r="A60" s="91">
        <v>66</v>
      </c>
      <c r="B60" s="88" t="s">
        <v>60</v>
      </c>
      <c r="C60" s="58">
        <v>42766</v>
      </c>
      <c r="D60" s="58">
        <v>46390</v>
      </c>
      <c r="E60" s="59">
        <v>46190</v>
      </c>
      <c r="F60" s="84">
        <f t="shared" si="5"/>
        <v>3.3397341892616303E-3</v>
      </c>
      <c r="G60" s="84">
        <f t="shared" si="1"/>
        <v>8.0063601926764247E-2</v>
      </c>
      <c r="H60" s="59">
        <f t="shared" si="2"/>
        <v>3424</v>
      </c>
      <c r="I60" s="86">
        <f t="shared" si="3"/>
        <v>4.4941224648371667E-3</v>
      </c>
      <c r="J60" s="58">
        <f t="shared" si="4"/>
        <v>-200</v>
      </c>
    </row>
    <row r="61" spans="1:28">
      <c r="A61" s="91">
        <v>68</v>
      </c>
      <c r="B61" s="88" t="s">
        <v>61</v>
      </c>
      <c r="C61" s="58">
        <v>39516</v>
      </c>
      <c r="D61" s="58">
        <v>91431</v>
      </c>
      <c r="E61" s="59">
        <v>93267</v>
      </c>
      <c r="F61" s="84">
        <f t="shared" si="5"/>
        <v>6.7436022652059852E-3</v>
      </c>
      <c r="G61" s="84">
        <f t="shared" si="1"/>
        <v>1.360233829334953</v>
      </c>
      <c r="H61" s="59">
        <f t="shared" si="2"/>
        <v>53751</v>
      </c>
      <c r="I61" s="86">
        <f t="shared" si="3"/>
        <v>7.055010999049724E-2</v>
      </c>
      <c r="J61" s="58">
        <f t="shared" si="4"/>
        <v>1836</v>
      </c>
    </row>
    <row r="62" spans="1:28">
      <c r="A62" s="91">
        <v>69</v>
      </c>
      <c r="B62" s="88" t="s">
        <v>62</v>
      </c>
      <c r="C62" s="58">
        <v>130067</v>
      </c>
      <c r="D62" s="58">
        <v>136308</v>
      </c>
      <c r="E62" s="59">
        <v>136984</v>
      </c>
      <c r="F62" s="84">
        <f t="shared" si="5"/>
        <v>9.9045279970083385E-3</v>
      </c>
      <c r="G62" s="84">
        <f t="shared" si="1"/>
        <v>5.3180284007473072E-2</v>
      </c>
      <c r="H62" s="59">
        <f t="shared" si="2"/>
        <v>6917</v>
      </c>
      <c r="I62" s="86">
        <f t="shared" si="3"/>
        <v>9.078809897569708E-3</v>
      </c>
      <c r="J62" s="58">
        <f t="shared" si="4"/>
        <v>676</v>
      </c>
    </row>
    <row r="63" spans="1:28">
      <c r="A63" s="91">
        <v>70</v>
      </c>
      <c r="B63" s="88" t="s">
        <v>63</v>
      </c>
      <c r="C63" s="58">
        <v>223315</v>
      </c>
      <c r="D63" s="58">
        <v>222865</v>
      </c>
      <c r="E63" s="59">
        <v>224960</v>
      </c>
      <c r="F63" s="84">
        <f t="shared" si="5"/>
        <v>1.6265568374459759E-2</v>
      </c>
      <c r="G63" s="84">
        <f t="shared" si="1"/>
        <v>7.3662763361171443E-3</v>
      </c>
      <c r="H63" s="59">
        <f t="shared" si="2"/>
        <v>1645</v>
      </c>
      <c r="I63" s="86">
        <f t="shared" si="3"/>
        <v>2.1591213360564075E-3</v>
      </c>
      <c r="J63" s="58">
        <f t="shared" si="4"/>
        <v>2095</v>
      </c>
    </row>
    <row r="64" spans="1:28">
      <c r="A64" s="91">
        <v>71</v>
      </c>
      <c r="B64" s="88" t="s">
        <v>64</v>
      </c>
      <c r="C64" s="58">
        <v>128491</v>
      </c>
      <c r="D64" s="58">
        <v>136296</v>
      </c>
      <c r="E64" s="59">
        <v>141008</v>
      </c>
      <c r="F64" s="84">
        <f t="shared" si="5"/>
        <v>1.0195480375826023E-2</v>
      </c>
      <c r="G64" s="84">
        <f t="shared" si="1"/>
        <v>9.7415383178588388E-2</v>
      </c>
      <c r="H64" s="59">
        <f t="shared" si="2"/>
        <v>12517</v>
      </c>
      <c r="I64" s="86">
        <f t="shared" si="3"/>
        <v>1.6429010190527692E-2</v>
      </c>
      <c r="J64" s="58">
        <f t="shared" si="4"/>
        <v>4712</v>
      </c>
    </row>
    <row r="65" spans="1:28">
      <c r="A65" s="91">
        <v>72</v>
      </c>
      <c r="B65" s="88" t="s">
        <v>65</v>
      </c>
      <c r="C65" s="58">
        <v>11218</v>
      </c>
      <c r="D65" s="58">
        <v>11019</v>
      </c>
      <c r="E65" s="59">
        <v>11223</v>
      </c>
      <c r="F65" s="84">
        <f t="shared" si="5"/>
        <v>8.1147081199574094E-4</v>
      </c>
      <c r="G65" s="84">
        <f t="shared" si="1"/>
        <v>4.4571224817257978E-4</v>
      </c>
      <c r="H65" s="59">
        <f t="shared" si="2"/>
        <v>5</v>
      </c>
      <c r="I65" s="86">
        <f t="shared" si="3"/>
        <v>6.5626788329981988E-6</v>
      </c>
      <c r="J65" s="58">
        <f t="shared" si="4"/>
        <v>204</v>
      </c>
    </row>
    <row r="66" spans="1:28">
      <c r="A66" s="91">
        <v>73</v>
      </c>
      <c r="B66" s="88" t="s">
        <v>66</v>
      </c>
      <c r="C66" s="58">
        <v>55305</v>
      </c>
      <c r="D66" s="58">
        <v>59105</v>
      </c>
      <c r="E66" s="59">
        <v>59292</v>
      </c>
      <c r="F66" s="84">
        <f t="shared" ref="F66:F90" si="6">E66/$E$90</f>
        <v>4.2870647228772591E-3</v>
      </c>
      <c r="G66" s="84">
        <f t="shared" si="1"/>
        <v>7.2091131000813671E-2</v>
      </c>
      <c r="H66" s="59">
        <f t="shared" si="2"/>
        <v>3987</v>
      </c>
      <c r="I66" s="86">
        <f t="shared" si="3"/>
        <v>5.2330801014327643E-3</v>
      </c>
      <c r="J66" s="58">
        <f t="shared" si="4"/>
        <v>187</v>
      </c>
    </row>
    <row r="67" spans="1:28">
      <c r="A67" s="91">
        <v>74</v>
      </c>
      <c r="B67" s="88" t="s">
        <v>67</v>
      </c>
      <c r="C67" s="58">
        <v>23490</v>
      </c>
      <c r="D67" s="58">
        <v>27077</v>
      </c>
      <c r="E67" s="59">
        <v>29096</v>
      </c>
      <c r="F67" s="84">
        <f t="shared" si="6"/>
        <v>2.1037650134391947E-3</v>
      </c>
      <c r="G67" s="84">
        <f t="shared" ref="G67:G90" si="7">(E67-C67)/C67</f>
        <v>0.2386547467007237</v>
      </c>
      <c r="H67" s="59">
        <f t="shared" ref="H67:H90" si="8">E67-C67</f>
        <v>5606</v>
      </c>
      <c r="I67" s="86">
        <f t="shared" ref="I67:I90" si="9">H67/$H$90</f>
        <v>7.3580755075575805E-3</v>
      </c>
      <c r="J67" s="58">
        <f t="shared" ref="J67:J90" si="10">E67-D67</f>
        <v>2019</v>
      </c>
    </row>
    <row r="68" spans="1:28">
      <c r="A68" s="91">
        <v>75</v>
      </c>
      <c r="B68" s="88" t="s">
        <v>68</v>
      </c>
      <c r="C68" s="58">
        <v>5876</v>
      </c>
      <c r="D68" s="58">
        <v>6345</v>
      </c>
      <c r="E68" s="59">
        <v>6342</v>
      </c>
      <c r="F68" s="84">
        <f t="shared" si="6"/>
        <v>4.5855367456802898E-4</v>
      </c>
      <c r="G68" s="84">
        <f t="shared" si="7"/>
        <v>7.9305650102110284E-2</v>
      </c>
      <c r="H68" s="59">
        <f t="shared" si="8"/>
        <v>466</v>
      </c>
      <c r="I68" s="86">
        <f t="shared" si="9"/>
        <v>6.1164166723543217E-4</v>
      </c>
      <c r="J68" s="58">
        <f t="shared" si="10"/>
        <v>-3</v>
      </c>
    </row>
    <row r="69" spans="1:28">
      <c r="A69" s="91">
        <v>77</v>
      </c>
      <c r="B69" s="88" t="s">
        <v>69</v>
      </c>
      <c r="C69" s="58">
        <v>29975</v>
      </c>
      <c r="D69" s="58">
        <v>29603</v>
      </c>
      <c r="E69" s="59">
        <v>29677</v>
      </c>
      <c r="F69" s="84">
        <f t="shared" si="6"/>
        <v>2.1457737937804157E-3</v>
      </c>
      <c r="G69" s="84">
        <f t="shared" si="7"/>
        <v>-9.9416180150125096E-3</v>
      </c>
      <c r="H69" s="59">
        <f t="shared" si="8"/>
        <v>-298</v>
      </c>
      <c r="I69" s="86">
        <f t="shared" si="9"/>
        <v>-3.9113565844669265E-4</v>
      </c>
      <c r="J69" s="58">
        <f t="shared" si="10"/>
        <v>74</v>
      </c>
    </row>
    <row r="70" spans="1:28">
      <c r="A70" s="91">
        <v>78</v>
      </c>
      <c r="B70" s="88" t="s">
        <v>70</v>
      </c>
      <c r="C70" s="58">
        <v>24717</v>
      </c>
      <c r="D70" s="58">
        <v>37438</v>
      </c>
      <c r="E70" s="59">
        <v>39961</v>
      </c>
      <c r="F70" s="84">
        <f t="shared" si="6"/>
        <v>2.889350897100758E-3</v>
      </c>
      <c r="G70" s="84">
        <f t="shared" si="7"/>
        <v>0.61674151393777565</v>
      </c>
      <c r="H70" s="59">
        <f t="shared" si="8"/>
        <v>15244</v>
      </c>
      <c r="I70" s="86">
        <f t="shared" si="9"/>
        <v>2.0008295226044911E-2</v>
      </c>
      <c r="J70" s="58">
        <f t="shared" si="10"/>
        <v>2523</v>
      </c>
    </row>
    <row r="71" spans="1:28">
      <c r="A71" s="91">
        <v>79</v>
      </c>
      <c r="B71" s="88" t="s">
        <v>71</v>
      </c>
      <c r="C71" s="58">
        <v>55924</v>
      </c>
      <c r="D71" s="58">
        <v>54487</v>
      </c>
      <c r="E71" s="59">
        <v>57493</v>
      </c>
      <c r="F71" s="84">
        <f t="shared" si="6"/>
        <v>4.1569893427845618E-3</v>
      </c>
      <c r="G71" s="84">
        <f t="shared" si="7"/>
        <v>2.8055933051999143E-2</v>
      </c>
      <c r="H71" s="59">
        <f t="shared" si="8"/>
        <v>1569</v>
      </c>
      <c r="I71" s="86">
        <f t="shared" si="9"/>
        <v>2.059368617794835E-3</v>
      </c>
      <c r="J71" s="58">
        <f t="shared" si="10"/>
        <v>3006</v>
      </c>
    </row>
    <row r="72" spans="1:28">
      <c r="A72" s="91">
        <v>80</v>
      </c>
      <c r="B72" s="88" t="s">
        <v>72</v>
      </c>
      <c r="C72" s="58">
        <v>254193</v>
      </c>
      <c r="D72" s="58">
        <v>268678</v>
      </c>
      <c r="E72" s="59">
        <v>273391</v>
      </c>
      <c r="F72" s="84">
        <f t="shared" si="6"/>
        <v>1.9767336430751816E-2</v>
      </c>
      <c r="G72" s="84">
        <f t="shared" si="7"/>
        <v>7.5525289838823256E-2</v>
      </c>
      <c r="H72" s="59">
        <f t="shared" si="8"/>
        <v>19198</v>
      </c>
      <c r="I72" s="86">
        <f t="shared" si="9"/>
        <v>2.5198061647179887E-2</v>
      </c>
      <c r="J72" s="58">
        <f t="shared" si="10"/>
        <v>4713</v>
      </c>
    </row>
    <row r="73" spans="1:28" s="26" customFormat="1">
      <c r="A73" s="91">
        <v>81</v>
      </c>
      <c r="B73" s="88" t="s">
        <v>73</v>
      </c>
      <c r="C73" s="58">
        <v>504095</v>
      </c>
      <c r="D73" s="58">
        <v>635156</v>
      </c>
      <c r="E73" s="59">
        <v>646373</v>
      </c>
      <c r="F73" s="84">
        <f t="shared" si="6"/>
        <v>4.6735527324434027E-2</v>
      </c>
      <c r="G73" s="84">
        <f t="shared" si="7"/>
        <v>0.2822444182148206</v>
      </c>
      <c r="H73" s="59">
        <f t="shared" si="8"/>
        <v>142278</v>
      </c>
      <c r="I73" s="86">
        <f t="shared" si="9"/>
        <v>0.18674496380026356</v>
      </c>
      <c r="J73" s="58">
        <f t="shared" si="10"/>
        <v>11217</v>
      </c>
      <c r="L73" s="80"/>
      <c r="M73" s="80"/>
      <c r="N73" s="80"/>
      <c r="O73" s="80"/>
      <c r="P73" s="80"/>
      <c r="U73" s="80"/>
      <c r="V73" s="80"/>
      <c r="W73" s="80"/>
      <c r="X73" s="80"/>
      <c r="Y73" s="80"/>
      <c r="Z73" s="80"/>
      <c r="AA73" s="80"/>
      <c r="AB73" s="80"/>
    </row>
    <row r="74" spans="1:28" s="26" customFormat="1">
      <c r="A74" s="91">
        <v>82</v>
      </c>
      <c r="B74" s="88" t="s">
        <v>74</v>
      </c>
      <c r="C74" s="58">
        <v>353192</v>
      </c>
      <c r="D74" s="58">
        <v>389980</v>
      </c>
      <c r="E74" s="59">
        <v>393273</v>
      </c>
      <c r="F74" s="84">
        <f t="shared" si="6"/>
        <v>2.8435316817784998E-2</v>
      </c>
      <c r="G74" s="84">
        <f t="shared" si="7"/>
        <v>0.11348218532696097</v>
      </c>
      <c r="H74" s="59">
        <f t="shared" si="8"/>
        <v>40081</v>
      </c>
      <c r="I74" s="86">
        <f t="shared" si="9"/>
        <v>5.2607746061080166E-2</v>
      </c>
      <c r="J74" s="58">
        <f t="shared" si="10"/>
        <v>3293</v>
      </c>
      <c r="L74" s="80"/>
      <c r="M74" s="80"/>
      <c r="N74" s="80"/>
      <c r="O74" s="80"/>
      <c r="P74" s="80"/>
      <c r="U74" s="80"/>
      <c r="V74" s="80"/>
      <c r="W74" s="80"/>
      <c r="X74" s="80"/>
      <c r="Y74" s="80"/>
      <c r="Z74" s="80"/>
      <c r="AA74" s="80"/>
      <c r="AB74" s="80"/>
    </row>
    <row r="75" spans="1:28">
      <c r="A75" s="91">
        <v>84</v>
      </c>
      <c r="B75" s="88" t="s">
        <v>75</v>
      </c>
      <c r="C75" s="58">
        <v>13752</v>
      </c>
      <c r="D75" s="58">
        <v>27421</v>
      </c>
      <c r="E75" s="59">
        <v>29801</v>
      </c>
      <c r="F75" s="84">
        <f t="shared" si="6"/>
        <v>2.154739523147561E-3</v>
      </c>
      <c r="G75" s="84">
        <f t="shared" si="7"/>
        <v>1.1670302501454335</v>
      </c>
      <c r="H75" s="59">
        <f t="shared" si="8"/>
        <v>16049</v>
      </c>
      <c r="I75" s="86">
        <f t="shared" si="9"/>
        <v>2.1064886518157619E-2</v>
      </c>
      <c r="J75" s="58">
        <f t="shared" si="10"/>
        <v>2380</v>
      </c>
    </row>
    <row r="76" spans="1:28">
      <c r="A76" s="91">
        <v>85</v>
      </c>
      <c r="B76" s="88" t="s">
        <v>76</v>
      </c>
      <c r="C76" s="58">
        <v>521949</v>
      </c>
      <c r="D76" s="58">
        <v>675755</v>
      </c>
      <c r="E76" s="59">
        <v>625790</v>
      </c>
      <c r="F76" s="84">
        <f t="shared" si="6"/>
        <v>4.5247288553756995E-2</v>
      </c>
      <c r="G76" s="84">
        <f t="shared" si="7"/>
        <v>0.19894855627657107</v>
      </c>
      <c r="H76" s="59">
        <f t="shared" si="8"/>
        <v>103841</v>
      </c>
      <c r="I76" s="86">
        <f t="shared" si="9"/>
        <v>0.1362950265394732</v>
      </c>
      <c r="J76" s="58">
        <f t="shared" si="10"/>
        <v>-49965</v>
      </c>
    </row>
    <row r="77" spans="1:28">
      <c r="A77" s="91">
        <v>86</v>
      </c>
      <c r="B77" s="88" t="s">
        <v>77</v>
      </c>
      <c r="C77" s="58">
        <v>243428</v>
      </c>
      <c r="D77" s="58">
        <v>265197</v>
      </c>
      <c r="E77" s="59">
        <v>264741</v>
      </c>
      <c r="F77" s="84">
        <f t="shared" si="6"/>
        <v>1.9141904503124339E-2</v>
      </c>
      <c r="G77" s="84">
        <f t="shared" si="7"/>
        <v>8.7553609280772965E-2</v>
      </c>
      <c r="H77" s="59">
        <f t="shared" si="8"/>
        <v>21313</v>
      </c>
      <c r="I77" s="86">
        <f t="shared" si="9"/>
        <v>2.7974074793538122E-2</v>
      </c>
      <c r="J77" s="58">
        <f t="shared" si="10"/>
        <v>-456</v>
      </c>
    </row>
    <row r="78" spans="1:28">
      <c r="A78" s="91">
        <v>87</v>
      </c>
      <c r="B78" s="88" t="s">
        <v>78</v>
      </c>
      <c r="C78" s="58">
        <v>19693</v>
      </c>
      <c r="D78" s="58">
        <v>22933</v>
      </c>
      <c r="E78" s="59">
        <v>23030</v>
      </c>
      <c r="F78" s="84">
        <f t="shared" si="6"/>
        <v>1.6651673171399729E-3</v>
      </c>
      <c r="G78" s="84">
        <f t="shared" si="7"/>
        <v>0.16945107398568018</v>
      </c>
      <c r="H78" s="59">
        <f t="shared" si="8"/>
        <v>3337</v>
      </c>
      <c r="I78" s="86">
        <f t="shared" si="9"/>
        <v>4.3799318531429982E-3</v>
      </c>
      <c r="J78" s="58">
        <f t="shared" si="10"/>
        <v>97</v>
      </c>
    </row>
    <row r="79" spans="1:28">
      <c r="A79" s="91">
        <v>88</v>
      </c>
      <c r="B79" s="88" t="s">
        <v>79</v>
      </c>
      <c r="C79" s="58">
        <v>34662</v>
      </c>
      <c r="D79" s="58">
        <v>38756</v>
      </c>
      <c r="E79" s="59">
        <v>38399</v>
      </c>
      <c r="F79" s="84">
        <f t="shared" si="6"/>
        <v>2.7764116287823629E-3</v>
      </c>
      <c r="G79" s="84">
        <f t="shared" si="7"/>
        <v>0.1078125901563672</v>
      </c>
      <c r="H79" s="59">
        <f t="shared" si="8"/>
        <v>3737</v>
      </c>
      <c r="I79" s="86">
        <f t="shared" si="9"/>
        <v>4.9049461597828539E-3</v>
      </c>
      <c r="J79" s="58">
        <f t="shared" si="10"/>
        <v>-357</v>
      </c>
      <c r="U79" s="34"/>
      <c r="V79" s="34"/>
    </row>
    <row r="80" spans="1:28">
      <c r="A80" s="91">
        <v>90</v>
      </c>
      <c r="B80" s="88" t="s">
        <v>80</v>
      </c>
      <c r="C80" s="58">
        <v>12655</v>
      </c>
      <c r="D80" s="58">
        <v>13550</v>
      </c>
      <c r="E80" s="59">
        <v>14335</v>
      </c>
      <c r="F80" s="84">
        <f t="shared" si="6"/>
        <v>1.0364816974034524E-3</v>
      </c>
      <c r="G80" s="84">
        <f t="shared" si="7"/>
        <v>0.13275385223231925</v>
      </c>
      <c r="H80" s="59">
        <f t="shared" si="8"/>
        <v>1680</v>
      </c>
      <c r="I80" s="86">
        <f t="shared" si="9"/>
        <v>2.2050600878873949E-3</v>
      </c>
      <c r="J80" s="58">
        <f t="shared" si="10"/>
        <v>785</v>
      </c>
    </row>
    <row r="81" spans="1:28">
      <c r="A81" s="91">
        <v>91</v>
      </c>
      <c r="B81" s="88" t="s">
        <v>81</v>
      </c>
      <c r="C81" s="58">
        <v>2456</v>
      </c>
      <c r="D81" s="58">
        <v>2811</v>
      </c>
      <c r="E81" s="59">
        <v>3024</v>
      </c>
      <c r="F81" s="84">
        <f t="shared" si="6"/>
        <v>2.186481097278019E-4</v>
      </c>
      <c r="G81" s="84">
        <f t="shared" si="7"/>
        <v>0.23127035830618892</v>
      </c>
      <c r="H81" s="59">
        <f t="shared" si="8"/>
        <v>568</v>
      </c>
      <c r="I81" s="86">
        <f t="shared" si="9"/>
        <v>7.4552031542859541E-4</v>
      </c>
      <c r="J81" s="58">
        <f t="shared" si="10"/>
        <v>213</v>
      </c>
    </row>
    <row r="82" spans="1:28">
      <c r="A82" s="91">
        <v>92</v>
      </c>
      <c r="B82" s="88" t="s">
        <v>82</v>
      </c>
      <c r="C82" s="58">
        <v>12532</v>
      </c>
      <c r="D82" s="58">
        <v>11392</v>
      </c>
      <c r="E82" s="59">
        <v>11920</v>
      </c>
      <c r="F82" s="84">
        <f t="shared" si="6"/>
        <v>8.6186688755138848E-4</v>
      </c>
      <c r="G82" s="84">
        <f t="shared" si="7"/>
        <v>-4.8834982444940951E-2</v>
      </c>
      <c r="H82" s="59">
        <f t="shared" si="8"/>
        <v>-612</v>
      </c>
      <c r="I82" s="86">
        <f t="shared" si="9"/>
        <v>-8.0327188915897956E-4</v>
      </c>
      <c r="J82" s="58">
        <f t="shared" si="10"/>
        <v>528</v>
      </c>
    </row>
    <row r="83" spans="1:28">
      <c r="A83" s="91">
        <v>93</v>
      </c>
      <c r="B83" s="88" t="s">
        <v>83</v>
      </c>
      <c r="C83" s="58">
        <v>59918</v>
      </c>
      <c r="D83" s="58">
        <v>43623</v>
      </c>
      <c r="E83" s="59">
        <v>45427</v>
      </c>
      <c r="F83" s="84">
        <f t="shared" si="6"/>
        <v>3.2845660319460505E-3</v>
      </c>
      <c r="G83" s="84">
        <f t="shared" si="7"/>
        <v>-0.24184719116125372</v>
      </c>
      <c r="H83" s="59">
        <f t="shared" si="8"/>
        <v>-14491</v>
      </c>
      <c r="I83" s="86">
        <f t="shared" si="9"/>
        <v>-1.9019955793795382E-2</v>
      </c>
      <c r="J83" s="58">
        <f t="shared" si="10"/>
        <v>1804</v>
      </c>
    </row>
    <row r="84" spans="1:28">
      <c r="A84" s="91">
        <v>94</v>
      </c>
      <c r="B84" s="88" t="s">
        <v>84</v>
      </c>
      <c r="C84" s="58">
        <v>36690</v>
      </c>
      <c r="D84" s="58">
        <v>40932</v>
      </c>
      <c r="E84" s="59">
        <v>40853</v>
      </c>
      <c r="F84" s="84">
        <f t="shared" si="6"/>
        <v>2.9538463051289321E-3</v>
      </c>
      <c r="G84" s="84">
        <f t="shared" si="7"/>
        <v>0.11346415917143636</v>
      </c>
      <c r="H84" s="59">
        <f t="shared" si="8"/>
        <v>4163</v>
      </c>
      <c r="I84" s="86">
        <f t="shared" si="9"/>
        <v>5.4640863963543009E-3</v>
      </c>
      <c r="J84" s="58">
        <f t="shared" si="10"/>
        <v>-79</v>
      </c>
    </row>
    <row r="85" spans="1:28">
      <c r="A85" s="91">
        <v>95</v>
      </c>
      <c r="B85" s="88" t="s">
        <v>85</v>
      </c>
      <c r="C85" s="58">
        <v>68194</v>
      </c>
      <c r="D85" s="58">
        <v>67378</v>
      </c>
      <c r="E85" s="59">
        <v>66894</v>
      </c>
      <c r="F85" s="84">
        <f t="shared" si="6"/>
        <v>4.8367217764985386E-3</v>
      </c>
      <c r="G85" s="84">
        <f t="shared" si="7"/>
        <v>-1.906326069742206E-2</v>
      </c>
      <c r="H85" s="59">
        <f t="shared" si="8"/>
        <v>-1300</v>
      </c>
      <c r="I85" s="86">
        <f t="shared" si="9"/>
        <v>-1.7062964965795318E-3</v>
      </c>
      <c r="J85" s="58">
        <f t="shared" si="10"/>
        <v>-484</v>
      </c>
    </row>
    <row r="86" spans="1:28">
      <c r="A86" s="91">
        <v>96</v>
      </c>
      <c r="B86" s="88" t="s">
        <v>86</v>
      </c>
      <c r="C86" s="58">
        <v>210768</v>
      </c>
      <c r="D86" s="58">
        <v>108519</v>
      </c>
      <c r="E86" s="59">
        <v>112343</v>
      </c>
      <c r="F86" s="84">
        <f t="shared" si="6"/>
        <v>8.1228785023645667E-3</v>
      </c>
      <c r="G86" s="84">
        <f t="shared" si="7"/>
        <v>-0.46698265391330751</v>
      </c>
      <c r="H86" s="59">
        <f t="shared" si="8"/>
        <v>-98425</v>
      </c>
      <c r="I86" s="86">
        <f t="shared" si="9"/>
        <v>-0.12918633282756956</v>
      </c>
      <c r="J86" s="58">
        <f t="shared" si="10"/>
        <v>3824</v>
      </c>
    </row>
    <row r="87" spans="1:28">
      <c r="A87" s="91">
        <v>97</v>
      </c>
      <c r="B87" s="88" t="s">
        <v>87</v>
      </c>
      <c r="C87" s="58">
        <v>29241</v>
      </c>
      <c r="D87" s="58">
        <v>37556</v>
      </c>
      <c r="E87" s="59">
        <v>36516</v>
      </c>
      <c r="F87" s="84">
        <f t="shared" si="6"/>
        <v>2.6402626900861158E-3</v>
      </c>
      <c r="G87" s="84">
        <f t="shared" si="7"/>
        <v>0.2487945008720632</v>
      </c>
      <c r="H87" s="59">
        <f t="shared" si="8"/>
        <v>7275</v>
      </c>
      <c r="I87" s="86">
        <f t="shared" si="9"/>
        <v>9.5486977020123806E-3</v>
      </c>
      <c r="J87" s="58">
        <f t="shared" si="10"/>
        <v>-1040</v>
      </c>
    </row>
    <row r="88" spans="1:28">
      <c r="A88" s="91">
        <v>98</v>
      </c>
      <c r="B88" s="88" t="s">
        <v>88</v>
      </c>
      <c r="C88" s="58">
        <v>2003</v>
      </c>
      <c r="D88" s="58">
        <v>2178</v>
      </c>
      <c r="E88" s="59">
        <v>2306</v>
      </c>
      <c r="F88" s="84">
        <f t="shared" si="6"/>
        <v>1.6673364452126691E-4</v>
      </c>
      <c r="G88" s="84">
        <f t="shared" si="7"/>
        <v>0.15127309036445333</v>
      </c>
      <c r="H88" s="59">
        <f t="shared" si="8"/>
        <v>303</v>
      </c>
      <c r="I88" s="86">
        <f t="shared" si="9"/>
        <v>3.9769833727969087E-4</v>
      </c>
      <c r="J88" s="58">
        <f t="shared" si="10"/>
        <v>128</v>
      </c>
    </row>
    <row r="89" spans="1:28" ht="15" thickBot="1">
      <c r="A89" s="91">
        <v>99</v>
      </c>
      <c r="B89" s="88" t="s">
        <v>89</v>
      </c>
      <c r="C89" s="58">
        <v>3647</v>
      </c>
      <c r="D89" s="58">
        <v>3980</v>
      </c>
      <c r="E89" s="59">
        <v>4076</v>
      </c>
      <c r="F89" s="84">
        <f t="shared" si="6"/>
        <v>2.9471220081035731E-4</v>
      </c>
      <c r="G89" s="84">
        <f t="shared" si="7"/>
        <v>0.11763092953112148</v>
      </c>
      <c r="H89" s="59">
        <f t="shared" si="8"/>
        <v>429</v>
      </c>
      <c r="I89" s="86">
        <f t="shared" si="9"/>
        <v>5.6307784387124549E-4</v>
      </c>
      <c r="J89" s="58">
        <f t="shared" si="10"/>
        <v>96</v>
      </c>
    </row>
    <row r="90" spans="1:28" s="12" customFormat="1" ht="15" thickBot="1">
      <c r="A90" s="144" t="s">
        <v>90</v>
      </c>
      <c r="B90" s="145"/>
      <c r="C90" s="92">
        <v>13068558</v>
      </c>
      <c r="D90" s="92">
        <v>13681271</v>
      </c>
      <c r="E90" s="93">
        <v>13830442</v>
      </c>
      <c r="F90" s="94">
        <f t="shared" si="6"/>
        <v>1</v>
      </c>
      <c r="G90" s="94">
        <f t="shared" si="7"/>
        <v>5.8299010495266576E-2</v>
      </c>
      <c r="H90" s="93">
        <f t="shared" si="8"/>
        <v>761884</v>
      </c>
      <c r="I90" s="95">
        <f t="shared" si="9"/>
        <v>1</v>
      </c>
      <c r="J90" s="92">
        <f t="shared" si="10"/>
        <v>149171</v>
      </c>
      <c r="L90" s="34"/>
      <c r="M90" s="34"/>
      <c r="N90" s="34"/>
      <c r="O90" s="34"/>
      <c r="P90" s="34"/>
      <c r="U90" s="10"/>
      <c r="V90" s="10"/>
      <c r="W90" s="34"/>
      <c r="X90" s="34"/>
      <c r="Y90" s="34"/>
      <c r="Z90" s="34"/>
      <c r="AA90" s="34"/>
      <c r="AB90" s="34"/>
    </row>
    <row r="91" spans="1:28">
      <c r="A91" s="26"/>
      <c r="B91" s="26"/>
      <c r="C91" s="13"/>
      <c r="D91" s="13"/>
      <c r="E91" s="13"/>
      <c r="F91" s="26"/>
      <c r="G91" s="26"/>
      <c r="H91" s="26"/>
      <c r="I91" s="26"/>
    </row>
    <row r="94" spans="1:28">
      <c r="F94" s="10"/>
    </row>
    <row r="98" spans="4:4">
      <c r="D98" s="32"/>
    </row>
  </sheetData>
  <mergeCells count="1">
    <mergeCell ref="A90:B9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C78"/>
  <sheetViews>
    <sheetView workbookViewId="0">
      <pane ySplit="1" topLeftCell="A17" activePane="bottomLeft" state="frozen"/>
      <selection pane="bottomLeft" activeCell="C28" sqref="C28"/>
    </sheetView>
  </sheetViews>
  <sheetFormatPr defaultColWidth="8.77734375" defaultRowHeight="14.4"/>
  <cols>
    <col min="1" max="1" width="17.21875" style="8" bestFit="1" customWidth="1"/>
    <col min="2" max="2" width="34.44140625" style="8" bestFit="1" customWidth="1"/>
    <col min="3" max="3" width="12" style="8" customWidth="1"/>
    <col min="4" max="4" width="10.109375" customWidth="1"/>
    <col min="5" max="5" width="12" style="8" customWidth="1"/>
    <col min="6" max="6" width="17.77734375" style="8" customWidth="1"/>
    <col min="7" max="7" width="28.44140625" style="8" customWidth="1"/>
    <col min="8" max="8" width="26.77734375" style="8" customWidth="1"/>
    <col min="9" max="9" width="22" style="8" customWidth="1"/>
    <col min="10" max="10" width="27.5546875" style="8" customWidth="1"/>
    <col min="11" max="11" width="8.77734375" style="8"/>
    <col min="12" max="12" width="32.77734375" style="10" bestFit="1" customWidth="1"/>
    <col min="13" max="13" width="8.77734375" style="10" customWidth="1"/>
    <col min="14" max="20" width="8.77734375" style="8"/>
    <col min="21" max="21" width="33.21875" style="10" bestFit="1" customWidth="1"/>
    <col min="22" max="29" width="8.77734375" style="10"/>
    <col min="30" max="16384" width="8.77734375" style="8"/>
  </cols>
  <sheetData>
    <row r="1" spans="1:24" ht="29.4" thickBot="1">
      <c r="A1" s="7" t="s">
        <v>1</v>
      </c>
      <c r="B1" s="7" t="s">
        <v>91</v>
      </c>
      <c r="C1" s="4">
        <v>41760</v>
      </c>
      <c r="D1" s="41">
        <v>42095</v>
      </c>
      <c r="E1" s="4">
        <v>42125</v>
      </c>
      <c r="F1" s="1" t="s">
        <v>268</v>
      </c>
      <c r="G1" s="1" t="s">
        <v>269</v>
      </c>
      <c r="H1" s="1" t="s">
        <v>270</v>
      </c>
      <c r="I1" s="1" t="s">
        <v>271</v>
      </c>
      <c r="J1" s="39" t="s">
        <v>272</v>
      </c>
      <c r="K1" s="10"/>
    </row>
    <row r="2" spans="1:24">
      <c r="A2" s="96">
        <v>10</v>
      </c>
      <c r="B2" s="87" t="s">
        <v>10</v>
      </c>
      <c r="C2" s="82">
        <v>424053</v>
      </c>
      <c r="D2" s="82">
        <v>428723</v>
      </c>
      <c r="E2" s="82">
        <v>435197</v>
      </c>
      <c r="F2" s="83">
        <f t="shared" ref="F2:F26" si="0">E2/$E$26</f>
        <v>0.12184412579596791</v>
      </c>
      <c r="G2" s="83">
        <f t="shared" ref="G2:G26" si="1">(E2-C2)/C2</f>
        <v>2.6279733901186882E-2</v>
      </c>
      <c r="H2" s="82">
        <f t="shared" ref="H2:H26" si="2">E2-C2</f>
        <v>11144</v>
      </c>
      <c r="I2" s="85">
        <f>H2/$H$26</f>
        <v>0.2741586301909073</v>
      </c>
      <c r="J2" s="81">
        <f>E2-D2</f>
        <v>6474</v>
      </c>
      <c r="K2" s="11"/>
      <c r="L2" s="78"/>
      <c r="M2" s="79"/>
      <c r="U2" s="46"/>
      <c r="V2" s="47"/>
      <c r="W2" s="48"/>
      <c r="X2" s="47"/>
    </row>
    <row r="3" spans="1:24">
      <c r="A3" s="91">
        <v>11</v>
      </c>
      <c r="B3" s="88" t="s">
        <v>11</v>
      </c>
      <c r="C3" s="59">
        <v>14546</v>
      </c>
      <c r="D3" s="59">
        <v>15115</v>
      </c>
      <c r="E3" s="59">
        <v>15441</v>
      </c>
      <c r="F3" s="84">
        <f t="shared" si="0"/>
        <v>4.3230885011053396E-3</v>
      </c>
      <c r="G3" s="84">
        <f t="shared" si="1"/>
        <v>6.1528942664650074E-2</v>
      </c>
      <c r="H3" s="59">
        <f t="shared" si="2"/>
        <v>895</v>
      </c>
      <c r="I3" s="86">
        <f t="shared" ref="I3:I26" si="3">H3/$H$26</f>
        <v>2.2018303483566228E-2</v>
      </c>
      <c r="J3" s="58">
        <f t="shared" ref="J3:J26" si="4">E3-D3</f>
        <v>326</v>
      </c>
      <c r="K3" s="11"/>
      <c r="L3" s="78"/>
      <c r="M3" s="79"/>
      <c r="U3" s="46"/>
      <c r="V3" s="47"/>
      <c r="W3" s="48"/>
      <c r="X3" s="47"/>
    </row>
    <row r="4" spans="1:24" ht="17.25" customHeight="1">
      <c r="A4" s="91">
        <v>12</v>
      </c>
      <c r="B4" s="88" t="s">
        <v>12</v>
      </c>
      <c r="C4" s="59">
        <v>3989</v>
      </c>
      <c r="D4" s="59">
        <v>4315</v>
      </c>
      <c r="E4" s="59">
        <v>4157</v>
      </c>
      <c r="F4" s="84">
        <f t="shared" si="0"/>
        <v>1.1638546013273039E-3</v>
      </c>
      <c r="G4" s="84">
        <f t="shared" si="1"/>
        <v>4.2115818500877415E-2</v>
      </c>
      <c r="H4" s="59">
        <f t="shared" si="2"/>
        <v>168</v>
      </c>
      <c r="I4" s="86">
        <f t="shared" si="3"/>
        <v>4.1330446762448333E-3</v>
      </c>
      <c r="J4" s="58">
        <f t="shared" si="4"/>
        <v>-158</v>
      </c>
      <c r="K4" s="11"/>
      <c r="L4" s="78"/>
      <c r="M4" s="79"/>
      <c r="U4" s="46"/>
      <c r="V4" s="47"/>
      <c r="W4" s="48"/>
      <c r="X4" s="47"/>
    </row>
    <row r="5" spans="1:24">
      <c r="A5" s="91">
        <v>13</v>
      </c>
      <c r="B5" s="88" t="s">
        <v>13</v>
      </c>
      <c r="C5" s="59">
        <v>441407</v>
      </c>
      <c r="D5" s="59">
        <v>426484</v>
      </c>
      <c r="E5" s="59">
        <v>423683</v>
      </c>
      <c r="F5" s="84">
        <f t="shared" si="0"/>
        <v>0.11862049772772577</v>
      </c>
      <c r="G5" s="84">
        <f t="shared" si="1"/>
        <v>-4.0153418500386263E-2</v>
      </c>
      <c r="H5" s="59">
        <f t="shared" si="2"/>
        <v>-17724</v>
      </c>
      <c r="I5" s="86">
        <f t="shared" si="3"/>
        <v>-0.43603621334382997</v>
      </c>
      <c r="J5" s="58">
        <f t="shared" si="4"/>
        <v>-2801</v>
      </c>
      <c r="K5" s="11"/>
      <c r="L5" s="78"/>
      <c r="M5" s="79"/>
      <c r="U5" s="46"/>
      <c r="V5" s="47"/>
      <c r="W5" s="48"/>
      <c r="X5" s="47"/>
    </row>
    <row r="6" spans="1:24">
      <c r="A6" s="91">
        <v>14</v>
      </c>
      <c r="B6" s="88" t="s">
        <v>14</v>
      </c>
      <c r="C6" s="59">
        <v>495353</v>
      </c>
      <c r="D6" s="59">
        <v>491118</v>
      </c>
      <c r="E6" s="59">
        <v>486221</v>
      </c>
      <c r="F6" s="84">
        <f t="shared" si="0"/>
        <v>0.13612955210776112</v>
      </c>
      <c r="G6" s="84">
        <f t="shared" si="1"/>
        <v>-1.8435338031666307E-2</v>
      </c>
      <c r="H6" s="59">
        <f t="shared" si="2"/>
        <v>-9132</v>
      </c>
      <c r="I6" s="86">
        <f t="shared" si="3"/>
        <v>-0.22466049990159417</v>
      </c>
      <c r="J6" s="58">
        <f t="shared" si="4"/>
        <v>-4897</v>
      </c>
      <c r="K6" s="11"/>
      <c r="L6" s="78"/>
      <c r="M6" s="79"/>
      <c r="U6" s="46"/>
      <c r="V6" s="47"/>
      <c r="W6" s="48"/>
      <c r="X6" s="47"/>
    </row>
    <row r="7" spans="1:24">
      <c r="A7" s="91">
        <v>15</v>
      </c>
      <c r="B7" s="88" t="s">
        <v>15</v>
      </c>
      <c r="C7" s="59">
        <v>65986</v>
      </c>
      <c r="D7" s="59">
        <v>62665</v>
      </c>
      <c r="E7" s="59">
        <v>62327</v>
      </c>
      <c r="F7" s="84">
        <f t="shared" si="0"/>
        <v>1.7449979729835665E-2</v>
      </c>
      <c r="G7" s="84">
        <f t="shared" si="1"/>
        <v>-5.5451156305883063E-2</v>
      </c>
      <c r="H7" s="59">
        <f t="shared" si="2"/>
        <v>-3659</v>
      </c>
      <c r="I7" s="86">
        <f t="shared" si="3"/>
        <v>-9.0016728990356232E-2</v>
      </c>
      <c r="J7" s="58">
        <f t="shared" si="4"/>
        <v>-338</v>
      </c>
      <c r="K7" s="11"/>
      <c r="L7" s="78"/>
      <c r="M7" s="79"/>
      <c r="U7" s="46"/>
      <c r="V7" s="47"/>
      <c r="W7" s="48"/>
      <c r="X7" s="47"/>
    </row>
    <row r="8" spans="1:24">
      <c r="A8" s="91">
        <v>16</v>
      </c>
      <c r="B8" s="88" t="s">
        <v>16</v>
      </c>
      <c r="C8" s="59">
        <v>70198</v>
      </c>
      <c r="D8" s="59">
        <v>70102</v>
      </c>
      <c r="E8" s="59">
        <v>70143</v>
      </c>
      <c r="F8" s="84">
        <f t="shared" si="0"/>
        <v>1.9638261559033213E-2</v>
      </c>
      <c r="G8" s="84">
        <f t="shared" si="1"/>
        <v>-7.8349810535912701E-4</v>
      </c>
      <c r="H8" s="59">
        <f t="shared" si="2"/>
        <v>-55</v>
      </c>
      <c r="I8" s="86">
        <f t="shared" si="3"/>
        <v>-1.3530801023420587E-3</v>
      </c>
      <c r="J8" s="58">
        <f t="shared" si="4"/>
        <v>41</v>
      </c>
      <c r="K8" s="11"/>
      <c r="L8" s="78"/>
      <c r="M8" s="79"/>
      <c r="U8" s="46"/>
      <c r="V8" s="47"/>
      <c r="W8" s="48"/>
      <c r="X8" s="47"/>
    </row>
    <row r="9" spans="1:24">
      <c r="A9" s="91">
        <v>17</v>
      </c>
      <c r="B9" s="88" t="s">
        <v>17</v>
      </c>
      <c r="C9" s="59">
        <v>48160</v>
      </c>
      <c r="D9" s="59">
        <v>51487</v>
      </c>
      <c r="E9" s="59">
        <v>51609</v>
      </c>
      <c r="F9" s="84">
        <f t="shared" si="0"/>
        <v>1.4449211479408424E-2</v>
      </c>
      <c r="G9" s="84">
        <f t="shared" si="1"/>
        <v>7.1615448504983387E-2</v>
      </c>
      <c r="H9" s="59">
        <f t="shared" si="2"/>
        <v>3449</v>
      </c>
      <c r="I9" s="86">
        <f t="shared" si="3"/>
        <v>8.4850423145050188E-2</v>
      </c>
      <c r="J9" s="58">
        <f t="shared" si="4"/>
        <v>122</v>
      </c>
      <c r="K9" s="11"/>
      <c r="L9" s="78"/>
      <c r="M9" s="79"/>
      <c r="U9" s="46"/>
      <c r="V9" s="47"/>
      <c r="W9" s="48"/>
      <c r="X9" s="47"/>
    </row>
    <row r="10" spans="1:24">
      <c r="A10" s="91">
        <v>18</v>
      </c>
      <c r="B10" s="88" t="s">
        <v>18</v>
      </c>
      <c r="C10" s="59">
        <v>65579</v>
      </c>
      <c r="D10" s="59">
        <v>63489</v>
      </c>
      <c r="E10" s="59">
        <v>63551</v>
      </c>
      <c r="F10" s="84">
        <f t="shared" si="0"/>
        <v>1.7792668695922897E-2</v>
      </c>
      <c r="G10" s="84">
        <f t="shared" si="1"/>
        <v>-3.0924533768431968E-2</v>
      </c>
      <c r="H10" s="59">
        <f t="shared" si="2"/>
        <v>-2028</v>
      </c>
      <c r="I10" s="86">
        <f t="shared" si="3"/>
        <v>-4.9891753591812638E-2</v>
      </c>
      <c r="J10" s="58">
        <f t="shared" si="4"/>
        <v>62</v>
      </c>
      <c r="K10" s="11"/>
      <c r="L10" s="78"/>
      <c r="M10" s="79"/>
      <c r="U10" s="46"/>
      <c r="V10" s="47"/>
      <c r="W10" s="48"/>
      <c r="X10" s="47"/>
    </row>
    <row r="11" spans="1:24">
      <c r="A11" s="91">
        <v>19</v>
      </c>
      <c r="B11" s="88" t="s">
        <v>19</v>
      </c>
      <c r="C11" s="59">
        <v>8038</v>
      </c>
      <c r="D11" s="59">
        <v>7751</v>
      </c>
      <c r="E11" s="59">
        <v>7773</v>
      </c>
      <c r="F11" s="84">
        <f t="shared" si="0"/>
        <v>2.1762429194412155E-3</v>
      </c>
      <c r="G11" s="84">
        <f t="shared" si="1"/>
        <v>-3.2968400099527242E-2</v>
      </c>
      <c r="H11" s="59">
        <f t="shared" si="2"/>
        <v>-265</v>
      </c>
      <c r="I11" s="86">
        <f t="shared" si="3"/>
        <v>-6.5193859476481006E-3</v>
      </c>
      <c r="J11" s="58">
        <f t="shared" si="4"/>
        <v>22</v>
      </c>
      <c r="K11" s="11"/>
      <c r="L11" s="78"/>
      <c r="M11" s="79"/>
      <c r="U11" s="46"/>
      <c r="V11" s="47"/>
      <c r="W11" s="48"/>
      <c r="X11" s="47"/>
    </row>
    <row r="12" spans="1:24">
      <c r="A12" s="91">
        <v>20</v>
      </c>
      <c r="B12" s="88" t="s">
        <v>20</v>
      </c>
      <c r="C12" s="59">
        <v>70580</v>
      </c>
      <c r="D12" s="59">
        <v>73312</v>
      </c>
      <c r="E12" s="59">
        <v>73706</v>
      </c>
      <c r="F12" s="84">
        <f t="shared" si="0"/>
        <v>2.0635811220935833E-2</v>
      </c>
      <c r="G12" s="84">
        <f t="shared" si="1"/>
        <v>4.4290167186171722E-2</v>
      </c>
      <c r="H12" s="59">
        <f t="shared" si="2"/>
        <v>3126</v>
      </c>
      <c r="I12" s="86">
        <f t="shared" si="3"/>
        <v>7.6904152725841377E-2</v>
      </c>
      <c r="J12" s="58">
        <f t="shared" si="4"/>
        <v>394</v>
      </c>
      <c r="K12" s="10"/>
    </row>
    <row r="13" spans="1:24">
      <c r="A13" s="91">
        <v>21</v>
      </c>
      <c r="B13" s="88" t="s">
        <v>21</v>
      </c>
      <c r="C13" s="59">
        <v>18123</v>
      </c>
      <c r="D13" s="59">
        <v>19147</v>
      </c>
      <c r="E13" s="59">
        <v>19036</v>
      </c>
      <c r="F13" s="84">
        <f t="shared" si="0"/>
        <v>5.3295973516638336E-3</v>
      </c>
      <c r="G13" s="84">
        <f t="shared" si="1"/>
        <v>5.0377972741819786E-2</v>
      </c>
      <c r="H13" s="59">
        <f t="shared" si="2"/>
        <v>913</v>
      </c>
      <c r="I13" s="86">
        <f t="shared" si="3"/>
        <v>2.2461129698878174E-2</v>
      </c>
      <c r="J13" s="58">
        <f t="shared" si="4"/>
        <v>-111</v>
      </c>
      <c r="K13" s="10"/>
      <c r="L13" s="3"/>
      <c r="M13" s="47"/>
      <c r="U13" s="3"/>
      <c r="V13" s="47"/>
    </row>
    <row r="14" spans="1:24">
      <c r="A14" s="91">
        <v>22</v>
      </c>
      <c r="B14" s="88" t="s">
        <v>22</v>
      </c>
      <c r="C14" s="59">
        <v>187023</v>
      </c>
      <c r="D14" s="59">
        <v>194776</v>
      </c>
      <c r="E14" s="59">
        <v>194561</v>
      </c>
      <c r="F14" s="84">
        <f t="shared" si="0"/>
        <v>5.4472147002367466E-2</v>
      </c>
      <c r="G14" s="84">
        <f t="shared" si="1"/>
        <v>4.0305203103361616E-2</v>
      </c>
      <c r="H14" s="59">
        <f t="shared" si="2"/>
        <v>7538</v>
      </c>
      <c r="I14" s="86">
        <f t="shared" si="3"/>
        <v>0.1854457783900807</v>
      </c>
      <c r="J14" s="58">
        <f t="shared" si="4"/>
        <v>-215</v>
      </c>
      <c r="K14" s="10"/>
      <c r="L14" s="3"/>
      <c r="M14" s="47"/>
      <c r="U14" s="3"/>
      <c r="V14" s="47"/>
    </row>
    <row r="15" spans="1:24">
      <c r="A15" s="91">
        <v>23</v>
      </c>
      <c r="B15" s="88" t="s">
        <v>23</v>
      </c>
      <c r="C15" s="59">
        <v>224481</v>
      </c>
      <c r="D15" s="59">
        <v>226874</v>
      </c>
      <c r="E15" s="59">
        <v>229915</v>
      </c>
      <c r="F15" s="84">
        <f t="shared" si="0"/>
        <v>6.4370370619236728E-2</v>
      </c>
      <c r="G15" s="84">
        <f t="shared" si="1"/>
        <v>2.4206948472253777E-2</v>
      </c>
      <c r="H15" s="59">
        <f t="shared" si="2"/>
        <v>5434</v>
      </c>
      <c r="I15" s="86">
        <f t="shared" si="3"/>
        <v>0.13368431411139539</v>
      </c>
      <c r="J15" s="58">
        <f t="shared" si="4"/>
        <v>3041</v>
      </c>
      <c r="K15" s="10"/>
      <c r="L15" s="3"/>
      <c r="M15" s="47"/>
      <c r="U15" s="3"/>
      <c r="V15" s="47"/>
    </row>
    <row r="16" spans="1:24">
      <c r="A16" s="91">
        <v>24</v>
      </c>
      <c r="B16" s="88" t="s">
        <v>24</v>
      </c>
      <c r="C16" s="59">
        <v>151885</v>
      </c>
      <c r="D16" s="59">
        <v>150169</v>
      </c>
      <c r="E16" s="59">
        <v>147988</v>
      </c>
      <c r="F16" s="84">
        <f t="shared" si="0"/>
        <v>4.1432887837677422E-2</v>
      </c>
      <c r="G16" s="84">
        <f t="shared" si="1"/>
        <v>-2.5657569871942589E-2</v>
      </c>
      <c r="H16" s="59">
        <f t="shared" si="2"/>
        <v>-3897</v>
      </c>
      <c r="I16" s="86">
        <f t="shared" si="3"/>
        <v>-9.5871875615036406E-2</v>
      </c>
      <c r="J16" s="58">
        <f t="shared" si="4"/>
        <v>-2181</v>
      </c>
      <c r="K16" s="10"/>
      <c r="L16" s="3"/>
      <c r="M16" s="47"/>
      <c r="U16" s="3"/>
      <c r="V16" s="47"/>
    </row>
    <row r="17" spans="1:29">
      <c r="A17" s="91">
        <v>25</v>
      </c>
      <c r="B17" s="88" t="s">
        <v>25</v>
      </c>
      <c r="C17" s="59">
        <v>375203</v>
      </c>
      <c r="D17" s="59">
        <v>394791</v>
      </c>
      <c r="E17" s="59">
        <v>393540</v>
      </c>
      <c r="F17" s="84">
        <f t="shared" si="0"/>
        <v>0.11018122198853672</v>
      </c>
      <c r="G17" s="84">
        <f t="shared" si="1"/>
        <v>4.8872210510043895E-2</v>
      </c>
      <c r="H17" s="59">
        <f t="shared" si="2"/>
        <v>18337</v>
      </c>
      <c r="I17" s="86">
        <f t="shared" si="3"/>
        <v>0.45111690612084238</v>
      </c>
      <c r="J17" s="58">
        <f t="shared" si="4"/>
        <v>-1251</v>
      </c>
      <c r="K17" s="10"/>
      <c r="L17" s="3"/>
      <c r="M17" s="47"/>
      <c r="U17" s="3"/>
      <c r="V17" s="47"/>
    </row>
    <row r="18" spans="1:29">
      <c r="A18" s="91">
        <v>26</v>
      </c>
      <c r="B18" s="88" t="s">
        <v>26</v>
      </c>
      <c r="C18" s="59">
        <v>31826</v>
      </c>
      <c r="D18" s="59">
        <v>34529</v>
      </c>
      <c r="E18" s="59">
        <v>34032</v>
      </c>
      <c r="F18" s="84">
        <f t="shared" si="0"/>
        <v>9.5280971355234077E-3</v>
      </c>
      <c r="G18" s="84">
        <f t="shared" si="1"/>
        <v>6.9314397033871683E-2</v>
      </c>
      <c r="H18" s="59">
        <f t="shared" si="2"/>
        <v>2206</v>
      </c>
      <c r="I18" s="86">
        <f t="shared" si="3"/>
        <v>5.427081283211966E-2</v>
      </c>
      <c r="J18" s="58">
        <f t="shared" si="4"/>
        <v>-497</v>
      </c>
      <c r="K18" s="10"/>
      <c r="L18" s="3"/>
      <c r="M18" s="47"/>
      <c r="U18" s="3"/>
      <c r="V18" s="47"/>
    </row>
    <row r="19" spans="1:29">
      <c r="A19" s="91">
        <v>27</v>
      </c>
      <c r="B19" s="88" t="s">
        <v>27</v>
      </c>
      <c r="C19" s="59">
        <v>115368</v>
      </c>
      <c r="D19" s="59">
        <v>124294</v>
      </c>
      <c r="E19" s="59">
        <v>124839</v>
      </c>
      <c r="F19" s="84">
        <f t="shared" si="0"/>
        <v>3.4951754769088114E-2</v>
      </c>
      <c r="G19" s="84">
        <f t="shared" si="1"/>
        <v>8.2093821510297482E-2</v>
      </c>
      <c r="H19" s="59">
        <f t="shared" si="2"/>
        <v>9471</v>
      </c>
      <c r="I19" s="86">
        <f t="shared" si="3"/>
        <v>0.23300039362330249</v>
      </c>
      <c r="J19" s="58">
        <f t="shared" si="4"/>
        <v>545</v>
      </c>
      <c r="K19" s="10"/>
      <c r="L19" s="3"/>
      <c r="M19" s="47"/>
      <c r="U19" s="3"/>
      <c r="V19" s="47"/>
    </row>
    <row r="20" spans="1:29">
      <c r="A20" s="91">
        <v>28</v>
      </c>
      <c r="B20" s="88" t="s">
        <v>28</v>
      </c>
      <c r="C20" s="59">
        <v>169699</v>
      </c>
      <c r="D20" s="59">
        <v>140760</v>
      </c>
      <c r="E20" s="59">
        <v>140992</v>
      </c>
      <c r="F20" s="84">
        <f t="shared" si="0"/>
        <v>3.9474185217786679E-2</v>
      </c>
      <c r="G20" s="84">
        <f t="shared" si="1"/>
        <v>-0.16916422607086665</v>
      </c>
      <c r="H20" s="59">
        <f t="shared" si="2"/>
        <v>-28707</v>
      </c>
      <c r="I20" s="86">
        <f t="shared" si="3"/>
        <v>-0.706234009053336</v>
      </c>
      <c r="J20" s="58">
        <f t="shared" si="4"/>
        <v>232</v>
      </c>
      <c r="K20" s="10"/>
      <c r="L20" s="3"/>
      <c r="M20" s="47"/>
      <c r="U20" s="3"/>
      <c r="V20" s="47"/>
    </row>
    <row r="21" spans="1:29">
      <c r="A21" s="91">
        <v>29</v>
      </c>
      <c r="B21" s="88" t="s">
        <v>29</v>
      </c>
      <c r="C21" s="59">
        <v>147850</v>
      </c>
      <c r="D21" s="59">
        <v>158250</v>
      </c>
      <c r="E21" s="59">
        <v>159165</v>
      </c>
      <c r="F21" s="84">
        <f t="shared" si="0"/>
        <v>4.4562164450387375E-2</v>
      </c>
      <c r="G21" s="84">
        <f t="shared" si="1"/>
        <v>7.6530267162664867E-2</v>
      </c>
      <c r="H21" s="59">
        <f t="shared" si="2"/>
        <v>11315</v>
      </c>
      <c r="I21" s="86">
        <f t="shared" si="3"/>
        <v>0.27836547923637078</v>
      </c>
      <c r="J21" s="58">
        <f t="shared" si="4"/>
        <v>915</v>
      </c>
      <c r="K21" s="10"/>
      <c r="L21" s="3"/>
      <c r="M21" s="47"/>
      <c r="U21" s="3"/>
      <c r="V21" s="47"/>
    </row>
    <row r="22" spans="1:29">
      <c r="A22" s="91">
        <v>30</v>
      </c>
      <c r="B22" s="88" t="s">
        <v>30</v>
      </c>
      <c r="C22" s="59">
        <v>43908</v>
      </c>
      <c r="D22" s="59">
        <v>47090</v>
      </c>
      <c r="E22" s="59">
        <v>46940</v>
      </c>
      <c r="F22" s="84">
        <f t="shared" si="0"/>
        <v>1.3142009859587116E-2</v>
      </c>
      <c r="G22" s="84">
        <f t="shared" si="1"/>
        <v>6.9053475448665386E-2</v>
      </c>
      <c r="H22" s="59">
        <f t="shared" si="2"/>
        <v>3032</v>
      </c>
      <c r="I22" s="86">
        <f t="shared" si="3"/>
        <v>7.4591615823656754E-2</v>
      </c>
      <c r="J22" s="58">
        <f t="shared" si="4"/>
        <v>-150</v>
      </c>
      <c r="K22" s="10"/>
      <c r="L22" s="3"/>
      <c r="M22" s="47"/>
      <c r="U22" s="3"/>
      <c r="V22" s="47"/>
    </row>
    <row r="23" spans="1:29">
      <c r="A23" s="91">
        <v>31</v>
      </c>
      <c r="B23" s="88" t="s">
        <v>31</v>
      </c>
      <c r="C23" s="59">
        <v>164264</v>
      </c>
      <c r="D23" s="59">
        <v>167793</v>
      </c>
      <c r="E23" s="59">
        <v>170149</v>
      </c>
      <c r="F23" s="84">
        <f t="shared" si="0"/>
        <v>4.7637405956516575E-2</v>
      </c>
      <c r="G23" s="84">
        <f t="shared" si="1"/>
        <v>3.5826474455754154E-2</v>
      </c>
      <c r="H23" s="59">
        <f t="shared" si="2"/>
        <v>5885</v>
      </c>
      <c r="I23" s="86">
        <f t="shared" si="3"/>
        <v>0.14477957095060029</v>
      </c>
      <c r="J23" s="58">
        <f t="shared" si="4"/>
        <v>2356</v>
      </c>
      <c r="K23" s="10"/>
      <c r="U23" s="3"/>
      <c r="V23" s="30"/>
    </row>
    <row r="24" spans="1:29">
      <c r="A24" s="91">
        <v>32</v>
      </c>
      <c r="B24" s="88" t="s">
        <v>32</v>
      </c>
      <c r="C24" s="59">
        <v>50151</v>
      </c>
      <c r="D24" s="59">
        <v>53928</v>
      </c>
      <c r="E24" s="59">
        <v>54062</v>
      </c>
      <c r="F24" s="84">
        <f t="shared" si="0"/>
        <v>1.5135989284810367E-2</v>
      </c>
      <c r="G24" s="84">
        <f t="shared" si="1"/>
        <v>7.798448684971386E-2</v>
      </c>
      <c r="H24" s="59">
        <f t="shared" si="2"/>
        <v>3911</v>
      </c>
      <c r="I24" s="86">
        <f t="shared" si="3"/>
        <v>9.6216296004723478E-2</v>
      </c>
      <c r="J24" s="58">
        <f t="shared" si="4"/>
        <v>134</v>
      </c>
      <c r="K24" s="10"/>
      <c r="U24" s="3"/>
      <c r="V24" s="11"/>
    </row>
    <row r="25" spans="1:29" ht="15" thickBot="1">
      <c r="A25" s="91">
        <v>33</v>
      </c>
      <c r="B25" s="88" t="s">
        <v>33</v>
      </c>
      <c r="C25" s="59">
        <v>143434</v>
      </c>
      <c r="D25" s="59">
        <v>165200</v>
      </c>
      <c r="E25" s="59">
        <v>162725</v>
      </c>
      <c r="F25" s="84">
        <f t="shared" si="0"/>
        <v>4.5558874188353506E-2</v>
      </c>
      <c r="G25" s="84">
        <f t="shared" si="1"/>
        <v>0.13449391357697618</v>
      </c>
      <c r="H25" s="59">
        <f t="shared" si="2"/>
        <v>19291</v>
      </c>
      <c r="I25" s="86">
        <f t="shared" si="3"/>
        <v>0.47458669553237554</v>
      </c>
      <c r="J25" s="58">
        <f t="shared" si="4"/>
        <v>-2475</v>
      </c>
      <c r="K25" s="10"/>
      <c r="U25" s="3"/>
      <c r="V25" s="11"/>
    </row>
    <row r="26" spans="1:29" s="12" customFormat="1" ht="15" thickBot="1">
      <c r="A26" s="144" t="s">
        <v>255</v>
      </c>
      <c r="B26" s="145"/>
      <c r="C26" s="93">
        <v>3531104</v>
      </c>
      <c r="D26" s="93">
        <v>3572162</v>
      </c>
      <c r="E26" s="93">
        <v>3571752</v>
      </c>
      <c r="F26" s="94">
        <f t="shared" si="0"/>
        <v>1</v>
      </c>
      <c r="G26" s="94">
        <f t="shared" si="1"/>
        <v>1.1511413994036993E-2</v>
      </c>
      <c r="H26" s="93">
        <f t="shared" si="2"/>
        <v>40648</v>
      </c>
      <c r="I26" s="95">
        <f t="shared" si="3"/>
        <v>1</v>
      </c>
      <c r="J26" s="92">
        <f t="shared" si="4"/>
        <v>-410</v>
      </c>
      <c r="K26" s="11"/>
      <c r="L26" s="34"/>
      <c r="M26" s="34"/>
      <c r="U26" s="3"/>
      <c r="V26" s="11"/>
      <c r="W26" s="34"/>
      <c r="X26" s="34"/>
      <c r="Y26" s="34"/>
      <c r="Z26" s="34"/>
      <c r="AA26" s="34"/>
      <c r="AB26" s="34"/>
      <c r="AC26" s="34"/>
    </row>
    <row r="27" spans="1:29">
      <c r="C27" s="14"/>
      <c r="E27" s="14"/>
      <c r="F27" s="15"/>
      <c r="H27" s="23"/>
      <c r="I27" s="22"/>
      <c r="K27" s="11"/>
      <c r="U27" s="3"/>
      <c r="V27" s="11"/>
    </row>
    <row r="28" spans="1:29">
      <c r="K28" s="11"/>
      <c r="U28" s="3"/>
      <c r="V28" s="11"/>
    </row>
    <row r="29" spans="1:29">
      <c r="K29" s="11"/>
      <c r="U29" s="3"/>
      <c r="V29" s="11"/>
    </row>
    <row r="30" spans="1:29">
      <c r="B30" s="10"/>
      <c r="C30" s="10"/>
      <c r="K30" s="11"/>
    </row>
    <row r="31" spans="1:29">
      <c r="B31" s="10"/>
      <c r="C31" s="10"/>
      <c r="K31" s="11"/>
    </row>
    <row r="32" spans="1:29">
      <c r="B32" s="10"/>
      <c r="C32" s="10"/>
      <c r="K32" s="11"/>
    </row>
    <row r="33" spans="2:11">
      <c r="B33" s="45"/>
      <c r="C33" s="10"/>
      <c r="K33" s="11"/>
    </row>
    <row r="34" spans="2:11">
      <c r="B34" s="10"/>
      <c r="C34" s="10"/>
      <c r="K34" s="11"/>
    </row>
    <row r="35" spans="2:11">
      <c r="B35" s="10"/>
      <c r="C35" s="10"/>
      <c r="K35" s="11"/>
    </row>
    <row r="36" spans="2:11">
      <c r="B36" s="10"/>
      <c r="C36" s="10"/>
      <c r="K36" s="10"/>
    </row>
    <row r="37" spans="2:11">
      <c r="K37" s="10"/>
    </row>
    <row r="38" spans="2:11">
      <c r="K38" s="10"/>
    </row>
    <row r="39" spans="2:11">
      <c r="K39" s="10"/>
    </row>
    <row r="40" spans="2:11">
      <c r="K40" s="10"/>
    </row>
    <row r="41" spans="2:11">
      <c r="K41" s="10"/>
    </row>
    <row r="42" spans="2:11">
      <c r="K42" s="10"/>
    </row>
    <row r="43" spans="2:11">
      <c r="K43" s="10"/>
    </row>
    <row r="44" spans="2:11">
      <c r="K44" s="10"/>
    </row>
    <row r="45" spans="2:11">
      <c r="K45" s="10"/>
    </row>
    <row r="46" spans="2:11">
      <c r="K46" s="10"/>
    </row>
    <row r="47" spans="2:11">
      <c r="K47" s="10"/>
    </row>
    <row r="48" spans="2:11">
      <c r="K48" s="10"/>
    </row>
    <row r="49" spans="11:11">
      <c r="K49" s="10"/>
    </row>
    <row r="50" spans="11:11">
      <c r="K50" s="10"/>
    </row>
    <row r="51" spans="11:11">
      <c r="K51" s="10"/>
    </row>
    <row r="52" spans="11:11">
      <c r="K52" s="10"/>
    </row>
    <row r="53" spans="11:11">
      <c r="K53" s="10"/>
    </row>
    <row r="54" spans="11:11">
      <c r="K54" s="10"/>
    </row>
    <row r="55" spans="11:11">
      <c r="K55" s="10"/>
    </row>
    <row r="56" spans="11:11">
      <c r="K56" s="10"/>
    </row>
    <row r="57" spans="11:11">
      <c r="K57" s="10"/>
    </row>
    <row r="58" spans="11:11">
      <c r="K58" s="10"/>
    </row>
    <row r="59" spans="11:11">
      <c r="K59" s="10"/>
    </row>
    <row r="60" spans="11:11">
      <c r="K60" s="10"/>
    </row>
    <row r="61" spans="11:11">
      <c r="K61" s="10"/>
    </row>
    <row r="62" spans="11:11">
      <c r="K62" s="10"/>
    </row>
    <row r="63" spans="11:11">
      <c r="K63" s="10"/>
    </row>
    <row r="64" spans="11:11">
      <c r="K64" s="10"/>
    </row>
    <row r="65" spans="11:11">
      <c r="K65" s="10"/>
    </row>
    <row r="66" spans="11:11">
      <c r="K66" s="10"/>
    </row>
    <row r="67" spans="11:11">
      <c r="K67" s="10"/>
    </row>
    <row r="68" spans="11:11">
      <c r="K68" s="10"/>
    </row>
    <row r="69" spans="11:11">
      <c r="K69" s="10"/>
    </row>
    <row r="70" spans="11:11">
      <c r="K70" s="10"/>
    </row>
    <row r="71" spans="11:11">
      <c r="K71" s="10"/>
    </row>
    <row r="72" spans="11:11">
      <c r="K72" s="10"/>
    </row>
    <row r="73" spans="11:11">
      <c r="K73" s="10"/>
    </row>
    <row r="74" spans="11:11">
      <c r="K74" s="10"/>
    </row>
    <row r="75" spans="11:11">
      <c r="K75" s="10"/>
    </row>
    <row r="76" spans="11:11">
      <c r="K76" s="10"/>
    </row>
    <row r="77" spans="11:11">
      <c r="K77" s="10"/>
    </row>
    <row r="78" spans="11:11">
      <c r="K78" s="10"/>
    </row>
  </sheetData>
  <mergeCells count="1">
    <mergeCell ref="A26:B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95"/>
  <sheetViews>
    <sheetView workbookViewId="0">
      <pane ySplit="1" topLeftCell="A80" activePane="bottomLeft" state="frozen"/>
      <selection pane="bottomLeft" activeCell="C92" sqref="C92"/>
    </sheetView>
  </sheetViews>
  <sheetFormatPr defaultColWidth="9.21875" defaultRowHeight="14.4"/>
  <cols>
    <col min="1" max="1" width="13.77734375" style="8" bestFit="1" customWidth="1"/>
    <col min="2" max="2" width="34.44140625" style="8" bestFit="1" customWidth="1"/>
    <col min="3" max="3" width="12" style="8" customWidth="1"/>
    <col min="4" max="4" width="12" style="8" bestFit="1" customWidth="1"/>
    <col min="5" max="5" width="12" style="8" customWidth="1"/>
    <col min="6" max="6" width="17.77734375" style="8" customWidth="1"/>
    <col min="7" max="7" width="27.21875" style="8" customWidth="1"/>
    <col min="8" max="8" width="26.44140625" style="8" customWidth="1"/>
    <col min="9" max="9" width="20.44140625" style="8" customWidth="1"/>
    <col min="10" max="10" width="23.44140625" style="8" customWidth="1"/>
    <col min="11" max="12" width="9.21875" style="8"/>
    <col min="13" max="13" width="42.77734375" style="10" bestFit="1" customWidth="1"/>
    <col min="14" max="14" width="9.21875" style="10"/>
    <col min="15" max="21" width="9.21875" style="8"/>
    <col min="22" max="22" width="32.21875" style="8" bestFit="1" customWidth="1"/>
    <col min="23" max="16384" width="9.21875" style="8"/>
  </cols>
  <sheetData>
    <row r="1" spans="1:22" ht="29.4" thickBot="1">
      <c r="A1" s="16" t="s">
        <v>1</v>
      </c>
      <c r="B1" s="7" t="s">
        <v>91</v>
      </c>
      <c r="C1" s="4">
        <v>41760</v>
      </c>
      <c r="D1" s="4">
        <v>42095</v>
      </c>
      <c r="E1" s="4">
        <v>42125</v>
      </c>
      <c r="F1" s="1" t="s">
        <v>268</v>
      </c>
      <c r="G1" s="1" t="s">
        <v>273</v>
      </c>
      <c r="H1" s="1" t="s">
        <v>274</v>
      </c>
      <c r="I1" s="1" t="s">
        <v>271</v>
      </c>
      <c r="J1" s="39" t="s">
        <v>275</v>
      </c>
    </row>
    <row r="2" spans="1:22">
      <c r="A2" s="89">
        <v>1</v>
      </c>
      <c r="B2" s="87" t="s">
        <v>2</v>
      </c>
      <c r="C2" s="81">
        <v>14355</v>
      </c>
      <c r="D2" s="81">
        <v>15502</v>
      </c>
      <c r="E2" s="81">
        <v>15843</v>
      </c>
      <c r="F2" s="83">
        <f t="shared" ref="F2:F33" si="0">E2/$E$90</f>
        <v>9.2311242067776491E-3</v>
      </c>
      <c r="G2" s="83">
        <f t="shared" ref="G2:G33" si="1">(E2-C2)/C2</f>
        <v>0.10365726227795194</v>
      </c>
      <c r="H2" s="82">
        <f t="shared" ref="H2:H33" si="2">E2-C2</f>
        <v>1488</v>
      </c>
      <c r="I2" s="85">
        <f>H2/$H$90</f>
        <v>1.8758272927828553E-2</v>
      </c>
      <c r="J2" s="81">
        <f t="shared" ref="J2:J33" si="3">E2-D2</f>
        <v>341</v>
      </c>
      <c r="M2" s="78"/>
      <c r="N2" s="79"/>
    </row>
    <row r="3" spans="1:22">
      <c r="A3" s="90">
        <v>2</v>
      </c>
      <c r="B3" s="88" t="s">
        <v>3</v>
      </c>
      <c r="C3" s="58">
        <v>2468</v>
      </c>
      <c r="D3" s="58">
        <v>2918</v>
      </c>
      <c r="E3" s="58">
        <v>3058</v>
      </c>
      <c r="F3" s="84">
        <f t="shared" si="0"/>
        <v>1.7817823533627501E-3</v>
      </c>
      <c r="G3" s="84">
        <f t="shared" si="1"/>
        <v>0.23905996758508913</v>
      </c>
      <c r="H3" s="59">
        <f t="shared" si="2"/>
        <v>590</v>
      </c>
      <c r="I3" s="86">
        <f t="shared" ref="I3:I66" si="4">H3/$H$90</f>
        <v>7.4377560668137405E-3</v>
      </c>
      <c r="J3" s="58">
        <f t="shared" si="3"/>
        <v>140</v>
      </c>
      <c r="M3" s="78"/>
      <c r="N3" s="79"/>
    </row>
    <row r="4" spans="1:22">
      <c r="A4" s="90">
        <v>3</v>
      </c>
      <c r="B4" s="88" t="s">
        <v>4</v>
      </c>
      <c r="C4" s="58">
        <v>1135</v>
      </c>
      <c r="D4" s="58">
        <v>1157</v>
      </c>
      <c r="E4" s="58">
        <v>1140</v>
      </c>
      <c r="F4" s="84">
        <f t="shared" si="0"/>
        <v>6.6423540969049539E-4</v>
      </c>
      <c r="G4" s="84">
        <f t="shared" si="1"/>
        <v>4.4052863436123352E-3</v>
      </c>
      <c r="H4" s="59">
        <f t="shared" si="2"/>
        <v>5</v>
      </c>
      <c r="I4" s="86">
        <f t="shared" si="4"/>
        <v>6.3031831074692721E-5</v>
      </c>
      <c r="J4" s="58">
        <f t="shared" si="3"/>
        <v>-17</v>
      </c>
      <c r="M4" s="78"/>
      <c r="N4" s="79"/>
    </row>
    <row r="5" spans="1:22">
      <c r="A5" s="90">
        <v>5</v>
      </c>
      <c r="B5" s="88" t="s">
        <v>5</v>
      </c>
      <c r="C5" s="58">
        <v>704</v>
      </c>
      <c r="D5" s="58">
        <v>677</v>
      </c>
      <c r="E5" s="58">
        <v>673</v>
      </c>
      <c r="F5" s="84">
        <f t="shared" si="0"/>
        <v>3.9213195677342404E-4</v>
      </c>
      <c r="G5" s="84">
        <f t="shared" si="1"/>
        <v>-4.4034090909090912E-2</v>
      </c>
      <c r="H5" s="59">
        <f t="shared" si="2"/>
        <v>-31</v>
      </c>
      <c r="I5" s="86">
        <f t="shared" si="4"/>
        <v>-3.9079735266309487E-4</v>
      </c>
      <c r="J5" s="58">
        <f t="shared" si="3"/>
        <v>-4</v>
      </c>
      <c r="M5" s="78"/>
      <c r="N5" s="79"/>
    </row>
    <row r="6" spans="1:22" ht="15.75" customHeight="1">
      <c r="A6" s="90">
        <v>6</v>
      </c>
      <c r="B6" s="88" t="s">
        <v>6</v>
      </c>
      <c r="C6" s="58">
        <v>50</v>
      </c>
      <c r="D6" s="58">
        <v>51</v>
      </c>
      <c r="E6" s="58">
        <v>52</v>
      </c>
      <c r="F6" s="84">
        <f t="shared" si="0"/>
        <v>3.0298457284127861E-5</v>
      </c>
      <c r="G6" s="84">
        <f t="shared" si="1"/>
        <v>0.04</v>
      </c>
      <c r="H6" s="59">
        <f t="shared" si="2"/>
        <v>2</v>
      </c>
      <c r="I6" s="86">
        <f t="shared" si="4"/>
        <v>2.5212732429877089E-5</v>
      </c>
      <c r="J6" s="58">
        <f t="shared" si="3"/>
        <v>1</v>
      </c>
      <c r="M6" s="78"/>
      <c r="N6" s="79"/>
    </row>
    <row r="7" spans="1:22">
      <c r="A7" s="90">
        <v>7</v>
      </c>
      <c r="B7" s="88" t="s">
        <v>7</v>
      </c>
      <c r="C7" s="58">
        <v>920</v>
      </c>
      <c r="D7" s="58">
        <v>893</v>
      </c>
      <c r="E7" s="58">
        <v>900</v>
      </c>
      <c r="F7" s="84">
        <f t="shared" si="0"/>
        <v>5.2439637607144373E-4</v>
      </c>
      <c r="G7" s="84">
        <f t="shared" si="1"/>
        <v>-2.1739130434782608E-2</v>
      </c>
      <c r="H7" s="59">
        <f t="shared" si="2"/>
        <v>-20</v>
      </c>
      <c r="I7" s="86">
        <f t="shared" si="4"/>
        <v>-2.5212732429877088E-4</v>
      </c>
      <c r="J7" s="58">
        <f t="shared" si="3"/>
        <v>7</v>
      </c>
      <c r="M7" s="78"/>
      <c r="N7" s="79"/>
    </row>
    <row r="8" spans="1:22">
      <c r="A8" s="90">
        <v>8</v>
      </c>
      <c r="B8" s="88" t="s">
        <v>8</v>
      </c>
      <c r="C8" s="58">
        <v>4670</v>
      </c>
      <c r="D8" s="58">
        <v>4589</v>
      </c>
      <c r="E8" s="58">
        <v>4652</v>
      </c>
      <c r="F8" s="84">
        <f t="shared" si="0"/>
        <v>2.710546601649285E-3</v>
      </c>
      <c r="G8" s="84">
        <f t="shared" si="1"/>
        <v>-3.854389721627409E-3</v>
      </c>
      <c r="H8" s="59">
        <f t="shared" si="2"/>
        <v>-18</v>
      </c>
      <c r="I8" s="86">
        <f t="shared" si="4"/>
        <v>-2.2691459186889378E-4</v>
      </c>
      <c r="J8" s="58">
        <f t="shared" si="3"/>
        <v>63</v>
      </c>
      <c r="M8" s="78"/>
      <c r="N8" s="79"/>
    </row>
    <row r="9" spans="1:22">
      <c r="A9" s="90">
        <v>9</v>
      </c>
      <c r="B9" s="88" t="s">
        <v>9</v>
      </c>
      <c r="C9" s="58">
        <v>415</v>
      </c>
      <c r="D9" s="58">
        <v>446</v>
      </c>
      <c r="E9" s="58">
        <v>470</v>
      </c>
      <c r="F9" s="84">
        <f t="shared" si="0"/>
        <v>2.738514408373095E-4</v>
      </c>
      <c r="G9" s="84">
        <f t="shared" si="1"/>
        <v>0.13253012048192772</v>
      </c>
      <c r="H9" s="59">
        <f t="shared" si="2"/>
        <v>55</v>
      </c>
      <c r="I9" s="86">
        <f t="shared" si="4"/>
        <v>6.933501418216199E-4</v>
      </c>
      <c r="J9" s="58">
        <f t="shared" si="3"/>
        <v>24</v>
      </c>
      <c r="M9" s="78"/>
      <c r="N9" s="79"/>
    </row>
    <row r="10" spans="1:22">
      <c r="A10" s="91">
        <v>10</v>
      </c>
      <c r="B10" s="88" t="s">
        <v>10</v>
      </c>
      <c r="C10" s="59">
        <v>41291</v>
      </c>
      <c r="D10" s="59">
        <v>41654</v>
      </c>
      <c r="E10" s="59">
        <v>41767</v>
      </c>
      <c r="F10" s="84">
        <f t="shared" si="0"/>
        <v>2.4336070488195548E-2</v>
      </c>
      <c r="G10" s="84">
        <f t="shared" si="1"/>
        <v>1.1527935869802136E-2</v>
      </c>
      <c r="H10" s="59">
        <f t="shared" si="2"/>
        <v>476</v>
      </c>
      <c r="I10" s="86">
        <f t="shared" si="4"/>
        <v>6.0006303183107465E-3</v>
      </c>
      <c r="J10" s="58">
        <f t="shared" si="3"/>
        <v>113</v>
      </c>
      <c r="M10" s="78"/>
      <c r="N10" s="79"/>
    </row>
    <row r="11" spans="1:22">
      <c r="A11" s="91">
        <v>11</v>
      </c>
      <c r="B11" s="88" t="s">
        <v>11</v>
      </c>
      <c r="C11" s="59">
        <v>642</v>
      </c>
      <c r="D11" s="59">
        <v>637</v>
      </c>
      <c r="E11" s="59">
        <v>652</v>
      </c>
      <c r="F11" s="84">
        <f t="shared" si="0"/>
        <v>3.7989604133175704E-4</v>
      </c>
      <c r="G11" s="84">
        <f t="shared" si="1"/>
        <v>1.5576323987538941E-2</v>
      </c>
      <c r="H11" s="59">
        <f t="shared" si="2"/>
        <v>10</v>
      </c>
      <c r="I11" s="86">
        <f t="shared" si="4"/>
        <v>1.2606366214938544E-4</v>
      </c>
      <c r="J11" s="58">
        <f t="shared" si="3"/>
        <v>15</v>
      </c>
      <c r="M11" s="78"/>
      <c r="N11" s="79"/>
      <c r="V11" s="27"/>
    </row>
    <row r="12" spans="1:22">
      <c r="A12" s="91">
        <v>12</v>
      </c>
      <c r="B12" s="88" t="s">
        <v>12</v>
      </c>
      <c r="C12" s="59">
        <v>45</v>
      </c>
      <c r="D12" s="59">
        <v>43</v>
      </c>
      <c r="E12" s="59">
        <v>44</v>
      </c>
      <c r="F12" s="84">
        <f t="shared" si="0"/>
        <v>2.5637156163492807E-5</v>
      </c>
      <c r="G12" s="84">
        <f t="shared" si="1"/>
        <v>-2.2222222222222223E-2</v>
      </c>
      <c r="H12" s="59">
        <f t="shared" si="2"/>
        <v>-1</v>
      </c>
      <c r="I12" s="86">
        <f t="shared" si="4"/>
        <v>-1.2606366214938544E-5</v>
      </c>
      <c r="J12" s="58">
        <f t="shared" si="3"/>
        <v>1</v>
      </c>
      <c r="V12" s="27"/>
    </row>
    <row r="13" spans="1:22">
      <c r="A13" s="91">
        <v>13</v>
      </c>
      <c r="B13" s="88" t="s">
        <v>13</v>
      </c>
      <c r="C13" s="59">
        <v>17837</v>
      </c>
      <c r="D13" s="59">
        <v>17195</v>
      </c>
      <c r="E13" s="59">
        <v>17218</v>
      </c>
      <c r="F13" s="84">
        <f t="shared" si="0"/>
        <v>1.0032285336886798E-2</v>
      </c>
      <c r="G13" s="84">
        <f t="shared" si="1"/>
        <v>-3.4703145147726634E-2</v>
      </c>
      <c r="H13" s="59">
        <f t="shared" si="2"/>
        <v>-619</v>
      </c>
      <c r="I13" s="86">
        <f t="shared" si="4"/>
        <v>-7.803340687046959E-3</v>
      </c>
      <c r="J13" s="58">
        <f t="shared" si="3"/>
        <v>23</v>
      </c>
      <c r="M13" s="3"/>
      <c r="N13" s="11"/>
      <c r="V13" s="27"/>
    </row>
    <row r="14" spans="1:22">
      <c r="A14" s="91">
        <v>14</v>
      </c>
      <c r="B14" s="88" t="s">
        <v>14</v>
      </c>
      <c r="C14" s="59">
        <v>34767</v>
      </c>
      <c r="D14" s="59">
        <v>34053</v>
      </c>
      <c r="E14" s="59">
        <v>33909</v>
      </c>
      <c r="F14" s="84">
        <f t="shared" si="0"/>
        <v>1.9757507462451761E-2</v>
      </c>
      <c r="G14" s="84">
        <f t="shared" si="1"/>
        <v>-2.4678574510311503E-2</v>
      </c>
      <c r="H14" s="59">
        <f t="shared" si="2"/>
        <v>-858</v>
      </c>
      <c r="I14" s="86">
        <f t="shared" si="4"/>
        <v>-1.0816262212417271E-2</v>
      </c>
      <c r="J14" s="58">
        <f t="shared" si="3"/>
        <v>-144</v>
      </c>
      <c r="M14" s="3"/>
      <c r="N14" s="11"/>
      <c r="V14" s="27"/>
    </row>
    <row r="15" spans="1:22">
      <c r="A15" s="91">
        <v>15</v>
      </c>
      <c r="B15" s="88" t="s">
        <v>15</v>
      </c>
      <c r="C15" s="59">
        <v>6827</v>
      </c>
      <c r="D15" s="59">
        <v>6685</v>
      </c>
      <c r="E15" s="59">
        <v>6694</v>
      </c>
      <c r="F15" s="84">
        <f t="shared" si="0"/>
        <v>3.900343712691383E-3</v>
      </c>
      <c r="G15" s="84">
        <f t="shared" si="1"/>
        <v>-1.9481470631316829E-2</v>
      </c>
      <c r="H15" s="59">
        <f t="shared" si="2"/>
        <v>-133</v>
      </c>
      <c r="I15" s="86">
        <f t="shared" si="4"/>
        <v>-1.6766467065868263E-3</v>
      </c>
      <c r="J15" s="58">
        <f t="shared" si="3"/>
        <v>9</v>
      </c>
      <c r="M15" s="3"/>
      <c r="N15" s="11"/>
      <c r="V15" s="27"/>
    </row>
    <row r="16" spans="1:22">
      <c r="A16" s="91">
        <v>16</v>
      </c>
      <c r="B16" s="88" t="s">
        <v>16</v>
      </c>
      <c r="C16" s="59">
        <v>10763</v>
      </c>
      <c r="D16" s="59">
        <v>10699</v>
      </c>
      <c r="E16" s="59">
        <v>10763</v>
      </c>
      <c r="F16" s="84">
        <f t="shared" si="0"/>
        <v>6.2711979951743883E-3</v>
      </c>
      <c r="G16" s="84">
        <f t="shared" si="1"/>
        <v>0</v>
      </c>
      <c r="H16" s="59">
        <f t="shared" si="2"/>
        <v>0</v>
      </c>
      <c r="I16" s="86">
        <f t="shared" si="4"/>
        <v>0</v>
      </c>
      <c r="J16" s="58">
        <f t="shared" si="3"/>
        <v>64</v>
      </c>
      <c r="M16" s="3"/>
      <c r="N16" s="11"/>
      <c r="V16" s="27"/>
    </row>
    <row r="17" spans="1:22">
      <c r="A17" s="91">
        <v>17</v>
      </c>
      <c r="B17" s="88" t="s">
        <v>17</v>
      </c>
      <c r="C17" s="59">
        <v>2185</v>
      </c>
      <c r="D17" s="59">
        <v>2295</v>
      </c>
      <c r="E17" s="59">
        <v>2308</v>
      </c>
      <c r="F17" s="84">
        <f t="shared" si="0"/>
        <v>1.3447853733032135E-3</v>
      </c>
      <c r="G17" s="84">
        <f t="shared" si="1"/>
        <v>5.6292906178489706E-2</v>
      </c>
      <c r="H17" s="59">
        <f t="shared" si="2"/>
        <v>123</v>
      </c>
      <c r="I17" s="86">
        <f t="shared" si="4"/>
        <v>1.5505830444374408E-3</v>
      </c>
      <c r="J17" s="58">
        <f t="shared" si="3"/>
        <v>13</v>
      </c>
      <c r="M17" s="3"/>
      <c r="N17" s="11"/>
      <c r="V17" s="27"/>
    </row>
    <row r="18" spans="1:22">
      <c r="A18" s="91">
        <v>18</v>
      </c>
      <c r="B18" s="88" t="s">
        <v>18</v>
      </c>
      <c r="C18" s="59">
        <v>9079</v>
      </c>
      <c r="D18" s="59">
        <v>8783</v>
      </c>
      <c r="E18" s="59">
        <v>8804</v>
      </c>
      <c r="F18" s="84">
        <f t="shared" si="0"/>
        <v>5.1297618832588784E-3</v>
      </c>
      <c r="G18" s="84">
        <f t="shared" si="1"/>
        <v>-3.0289679480118955E-2</v>
      </c>
      <c r="H18" s="59">
        <f t="shared" si="2"/>
        <v>-275</v>
      </c>
      <c r="I18" s="86">
        <f t="shared" si="4"/>
        <v>-3.4667507091080997E-3</v>
      </c>
      <c r="J18" s="58">
        <f t="shared" si="3"/>
        <v>21</v>
      </c>
      <c r="M18" s="3"/>
      <c r="N18" s="11"/>
      <c r="V18" s="27"/>
    </row>
    <row r="19" spans="1:22">
      <c r="A19" s="91">
        <v>19</v>
      </c>
      <c r="B19" s="88" t="s">
        <v>19</v>
      </c>
      <c r="C19" s="59">
        <v>320</v>
      </c>
      <c r="D19" s="59">
        <v>317</v>
      </c>
      <c r="E19" s="59">
        <v>314</v>
      </c>
      <c r="F19" s="84">
        <f t="shared" si="0"/>
        <v>1.8295606898492594E-4</v>
      </c>
      <c r="G19" s="84">
        <f t="shared" si="1"/>
        <v>-1.8749999999999999E-2</v>
      </c>
      <c r="H19" s="59">
        <f t="shared" si="2"/>
        <v>-6</v>
      </c>
      <c r="I19" s="86">
        <f t="shared" si="4"/>
        <v>-7.563819728963127E-5</v>
      </c>
      <c r="J19" s="58">
        <f t="shared" si="3"/>
        <v>-3</v>
      </c>
      <c r="M19" s="3"/>
      <c r="N19" s="11"/>
      <c r="V19" s="27"/>
    </row>
    <row r="20" spans="1:22">
      <c r="A20" s="91">
        <v>20</v>
      </c>
      <c r="B20" s="88" t="s">
        <v>20</v>
      </c>
      <c r="C20" s="59">
        <v>4202</v>
      </c>
      <c r="D20" s="59">
        <v>4336</v>
      </c>
      <c r="E20" s="59">
        <v>4338</v>
      </c>
      <c r="F20" s="84">
        <f t="shared" si="0"/>
        <v>2.5275905326643589E-3</v>
      </c>
      <c r="G20" s="84">
        <f t="shared" si="1"/>
        <v>3.2365540218943362E-2</v>
      </c>
      <c r="H20" s="59">
        <f t="shared" si="2"/>
        <v>136</v>
      </c>
      <c r="I20" s="86">
        <f t="shared" si="4"/>
        <v>1.7144658052316421E-3</v>
      </c>
      <c r="J20" s="58">
        <f t="shared" si="3"/>
        <v>2</v>
      </c>
      <c r="M20" s="3"/>
      <c r="N20" s="11"/>
      <c r="V20" s="27"/>
    </row>
    <row r="21" spans="1:22">
      <c r="A21" s="91">
        <v>21</v>
      </c>
      <c r="B21" s="88" t="s">
        <v>21</v>
      </c>
      <c r="C21" s="59">
        <v>299</v>
      </c>
      <c r="D21" s="59">
        <v>320</v>
      </c>
      <c r="E21" s="59">
        <v>319</v>
      </c>
      <c r="F21" s="84">
        <f t="shared" si="0"/>
        <v>1.8586938218532285E-4</v>
      </c>
      <c r="G21" s="84">
        <f t="shared" si="1"/>
        <v>6.6889632107023408E-2</v>
      </c>
      <c r="H21" s="59">
        <f t="shared" si="2"/>
        <v>20</v>
      </c>
      <c r="I21" s="86">
        <f t="shared" si="4"/>
        <v>2.5212732429877088E-4</v>
      </c>
      <c r="J21" s="58">
        <f t="shared" si="3"/>
        <v>-1</v>
      </c>
      <c r="M21" s="3"/>
      <c r="N21" s="11"/>
    </row>
    <row r="22" spans="1:22">
      <c r="A22" s="91">
        <v>22</v>
      </c>
      <c r="B22" s="88" t="s">
        <v>22</v>
      </c>
      <c r="C22" s="59">
        <v>12320</v>
      </c>
      <c r="D22" s="59">
        <v>12563</v>
      </c>
      <c r="E22" s="59">
        <v>12577</v>
      </c>
      <c r="F22" s="84">
        <f t="shared" si="0"/>
        <v>7.3281480242783871E-3</v>
      </c>
      <c r="G22" s="84">
        <f t="shared" si="1"/>
        <v>2.086038961038961E-2</v>
      </c>
      <c r="H22" s="59">
        <f t="shared" si="2"/>
        <v>257</v>
      </c>
      <c r="I22" s="86">
        <f t="shared" si="4"/>
        <v>3.2398361172392056E-3</v>
      </c>
      <c r="J22" s="58">
        <f t="shared" si="3"/>
        <v>14</v>
      </c>
      <c r="M22" s="3"/>
      <c r="N22" s="11"/>
    </row>
    <row r="23" spans="1:22">
      <c r="A23" s="91">
        <v>23</v>
      </c>
      <c r="B23" s="88" t="s">
        <v>23</v>
      </c>
      <c r="C23" s="59">
        <v>13321</v>
      </c>
      <c r="D23" s="59">
        <v>13577</v>
      </c>
      <c r="E23" s="59">
        <v>13703</v>
      </c>
      <c r="F23" s="84">
        <f t="shared" si="0"/>
        <v>7.9842261570077701E-3</v>
      </c>
      <c r="G23" s="84">
        <f t="shared" si="1"/>
        <v>2.8676525786352377E-2</v>
      </c>
      <c r="H23" s="59">
        <f t="shared" si="2"/>
        <v>382</v>
      </c>
      <c r="I23" s="86">
        <f t="shared" si="4"/>
        <v>4.815631894106524E-3</v>
      </c>
      <c r="J23" s="58">
        <f t="shared" si="3"/>
        <v>126</v>
      </c>
    </row>
    <row r="24" spans="1:22">
      <c r="A24" s="91">
        <v>24</v>
      </c>
      <c r="B24" s="88" t="s">
        <v>24</v>
      </c>
      <c r="C24" s="59">
        <v>8009</v>
      </c>
      <c r="D24" s="59">
        <v>7707</v>
      </c>
      <c r="E24" s="59">
        <v>7675</v>
      </c>
      <c r="F24" s="84">
        <f t="shared" si="0"/>
        <v>4.4719357626092568E-3</v>
      </c>
      <c r="G24" s="84">
        <f t="shared" si="1"/>
        <v>-4.1703084030465729E-2</v>
      </c>
      <c r="H24" s="59">
        <f t="shared" si="2"/>
        <v>-334</v>
      </c>
      <c r="I24" s="86">
        <f t="shared" si="4"/>
        <v>-4.2105263157894736E-3</v>
      </c>
      <c r="J24" s="58">
        <f t="shared" si="3"/>
        <v>-32</v>
      </c>
    </row>
    <row r="25" spans="1:22">
      <c r="A25" s="91">
        <v>25</v>
      </c>
      <c r="B25" s="88" t="s">
        <v>25</v>
      </c>
      <c r="C25" s="59">
        <v>31825</v>
      </c>
      <c r="D25" s="59">
        <v>35181</v>
      </c>
      <c r="E25" s="59">
        <v>35256</v>
      </c>
      <c r="F25" s="84">
        <f t="shared" si="0"/>
        <v>2.0542354038638692E-2</v>
      </c>
      <c r="G25" s="84">
        <f t="shared" si="1"/>
        <v>0.10780832678711705</v>
      </c>
      <c r="H25" s="59">
        <f t="shared" si="2"/>
        <v>3431</v>
      </c>
      <c r="I25" s="86">
        <f t="shared" si="4"/>
        <v>4.3252442483454147E-2</v>
      </c>
      <c r="J25" s="58">
        <f t="shared" si="3"/>
        <v>75</v>
      </c>
    </row>
    <row r="26" spans="1:22">
      <c r="A26" s="91">
        <v>26</v>
      </c>
      <c r="B26" s="88" t="s">
        <v>26</v>
      </c>
      <c r="C26" s="59">
        <v>1649</v>
      </c>
      <c r="D26" s="59">
        <v>1658</v>
      </c>
      <c r="E26" s="59">
        <v>1653</v>
      </c>
      <c r="F26" s="84">
        <f t="shared" si="0"/>
        <v>9.6314134405121833E-4</v>
      </c>
      <c r="G26" s="84">
        <f t="shared" si="1"/>
        <v>2.4257125530624622E-3</v>
      </c>
      <c r="H26" s="59">
        <f t="shared" si="2"/>
        <v>4</v>
      </c>
      <c r="I26" s="86">
        <f t="shared" si="4"/>
        <v>5.0425464859754178E-5</v>
      </c>
      <c r="J26" s="58">
        <f t="shared" si="3"/>
        <v>-5</v>
      </c>
    </row>
    <row r="27" spans="1:22">
      <c r="A27" s="91">
        <v>27</v>
      </c>
      <c r="B27" s="88" t="s">
        <v>27</v>
      </c>
      <c r="C27" s="59">
        <v>5093</v>
      </c>
      <c r="D27" s="59">
        <v>5422</v>
      </c>
      <c r="E27" s="59">
        <v>5451</v>
      </c>
      <c r="F27" s="84">
        <f t="shared" si="0"/>
        <v>3.1760940510727111E-3</v>
      </c>
      <c r="G27" s="84">
        <f t="shared" si="1"/>
        <v>7.0292558413508732E-2</v>
      </c>
      <c r="H27" s="59">
        <f t="shared" si="2"/>
        <v>358</v>
      </c>
      <c r="I27" s="86">
        <f t="shared" si="4"/>
        <v>4.5130791049479988E-3</v>
      </c>
      <c r="J27" s="58">
        <f t="shared" si="3"/>
        <v>29</v>
      </c>
    </row>
    <row r="28" spans="1:22">
      <c r="A28" s="91">
        <v>28</v>
      </c>
      <c r="B28" s="88" t="s">
        <v>28</v>
      </c>
      <c r="C28" s="59">
        <v>15245</v>
      </c>
      <c r="D28" s="59">
        <v>9633</v>
      </c>
      <c r="E28" s="59">
        <v>9705</v>
      </c>
      <c r="F28" s="84">
        <f t="shared" si="0"/>
        <v>5.654740921970402E-3</v>
      </c>
      <c r="G28" s="84">
        <f t="shared" si="1"/>
        <v>-0.3633978353558544</v>
      </c>
      <c r="H28" s="59">
        <f t="shared" si="2"/>
        <v>-5540</v>
      </c>
      <c r="I28" s="86">
        <f t="shared" si="4"/>
        <v>-6.9839268830759527E-2</v>
      </c>
      <c r="J28" s="58">
        <f t="shared" si="3"/>
        <v>72</v>
      </c>
    </row>
    <row r="29" spans="1:22">
      <c r="A29" s="91">
        <v>29</v>
      </c>
      <c r="B29" s="88" t="s">
        <v>29</v>
      </c>
      <c r="C29" s="59">
        <v>3403</v>
      </c>
      <c r="D29" s="59">
        <v>3477</v>
      </c>
      <c r="E29" s="59">
        <v>3506</v>
      </c>
      <c r="F29" s="84">
        <f t="shared" si="0"/>
        <v>2.0428152161183133E-3</v>
      </c>
      <c r="G29" s="84">
        <f t="shared" si="1"/>
        <v>3.0267411107846018E-2</v>
      </c>
      <c r="H29" s="59">
        <f t="shared" si="2"/>
        <v>103</v>
      </c>
      <c r="I29" s="86">
        <f t="shared" si="4"/>
        <v>1.2984557201386701E-3</v>
      </c>
      <c r="J29" s="58">
        <f t="shared" si="3"/>
        <v>29</v>
      </c>
    </row>
    <row r="30" spans="1:22">
      <c r="A30" s="91">
        <v>30</v>
      </c>
      <c r="B30" s="88" t="s">
        <v>30</v>
      </c>
      <c r="C30" s="59">
        <v>1114</v>
      </c>
      <c r="D30" s="59">
        <v>1107</v>
      </c>
      <c r="E30" s="59">
        <v>1122</v>
      </c>
      <c r="F30" s="84">
        <f t="shared" si="0"/>
        <v>6.537474821690666E-4</v>
      </c>
      <c r="G30" s="84">
        <f t="shared" si="1"/>
        <v>7.1813285457809697E-3</v>
      </c>
      <c r="H30" s="59">
        <f t="shared" si="2"/>
        <v>8</v>
      </c>
      <c r="I30" s="86">
        <f t="shared" si="4"/>
        <v>1.0085092971950836E-4</v>
      </c>
      <c r="J30" s="58">
        <f t="shared" si="3"/>
        <v>15</v>
      </c>
    </row>
    <row r="31" spans="1:22">
      <c r="A31" s="91">
        <v>31</v>
      </c>
      <c r="B31" s="88" t="s">
        <v>31</v>
      </c>
      <c r="C31" s="59">
        <v>20996</v>
      </c>
      <c r="D31" s="59">
        <v>20985</v>
      </c>
      <c r="E31" s="59">
        <v>21141</v>
      </c>
      <c r="F31" s="84">
        <f t="shared" si="0"/>
        <v>1.2318070873918214E-2</v>
      </c>
      <c r="G31" s="84">
        <f t="shared" si="1"/>
        <v>6.9060773480662981E-3</v>
      </c>
      <c r="H31" s="59">
        <f t="shared" si="2"/>
        <v>145</v>
      </c>
      <c r="I31" s="86">
        <f t="shared" si="4"/>
        <v>1.8279231011660889E-3</v>
      </c>
      <c r="J31" s="58">
        <f t="shared" si="3"/>
        <v>156</v>
      </c>
    </row>
    <row r="32" spans="1:22">
      <c r="A32" s="91">
        <v>32</v>
      </c>
      <c r="B32" s="88" t="s">
        <v>32</v>
      </c>
      <c r="C32" s="59">
        <v>6183</v>
      </c>
      <c r="D32" s="59">
        <v>6242</v>
      </c>
      <c r="E32" s="59">
        <v>6253</v>
      </c>
      <c r="F32" s="84">
        <f t="shared" si="0"/>
        <v>3.6433894884163754E-3</v>
      </c>
      <c r="G32" s="84">
        <f t="shared" si="1"/>
        <v>1.1321365033155426E-2</v>
      </c>
      <c r="H32" s="59">
        <f t="shared" si="2"/>
        <v>70</v>
      </c>
      <c r="I32" s="86">
        <f t="shared" si="4"/>
        <v>8.8244563504569803E-4</v>
      </c>
      <c r="J32" s="58">
        <f t="shared" si="3"/>
        <v>11</v>
      </c>
    </row>
    <row r="33" spans="1:10">
      <c r="A33" s="91">
        <v>33</v>
      </c>
      <c r="B33" s="88" t="s">
        <v>33</v>
      </c>
      <c r="C33" s="59">
        <v>18082</v>
      </c>
      <c r="D33" s="59">
        <v>20775</v>
      </c>
      <c r="E33" s="59">
        <v>20798</v>
      </c>
      <c r="F33" s="84">
        <f t="shared" si="0"/>
        <v>1.2118217588370986E-2</v>
      </c>
      <c r="G33" s="84">
        <f t="shared" si="1"/>
        <v>0.1502046233823692</v>
      </c>
      <c r="H33" s="59">
        <f t="shared" si="2"/>
        <v>2716</v>
      </c>
      <c r="I33" s="86">
        <f t="shared" si="4"/>
        <v>3.4238890639773083E-2</v>
      </c>
      <c r="J33" s="58">
        <f t="shared" si="3"/>
        <v>23</v>
      </c>
    </row>
    <row r="34" spans="1:10">
      <c r="A34" s="91">
        <v>35</v>
      </c>
      <c r="B34" s="88" t="s">
        <v>34</v>
      </c>
      <c r="C34" s="58">
        <v>33583</v>
      </c>
      <c r="D34" s="58">
        <v>19665</v>
      </c>
      <c r="E34" s="58">
        <v>19364</v>
      </c>
      <c r="F34" s="84">
        <f t="shared" ref="F34:F65" si="5">E34/$E$90</f>
        <v>1.1282679362497152E-2</v>
      </c>
      <c r="G34" s="84">
        <f t="shared" ref="G34:G65" si="6">(E34-C34)/C34</f>
        <v>-0.4233987434118453</v>
      </c>
      <c r="H34" s="59">
        <f t="shared" ref="H34:H65" si="7">E34-C34</f>
        <v>-14219</v>
      </c>
      <c r="I34" s="86">
        <f t="shared" si="4"/>
        <v>-0.17924992121021116</v>
      </c>
      <c r="J34" s="58">
        <f t="shared" ref="J34:J66" si="8">E34-D34</f>
        <v>-301</v>
      </c>
    </row>
    <row r="35" spans="1:10">
      <c r="A35" s="91">
        <v>36</v>
      </c>
      <c r="B35" s="88" t="s">
        <v>35</v>
      </c>
      <c r="C35" s="58">
        <v>1002</v>
      </c>
      <c r="D35" s="58">
        <v>902</v>
      </c>
      <c r="E35" s="58">
        <v>973</v>
      </c>
      <c r="F35" s="84">
        <f t="shared" si="5"/>
        <v>5.6693074879723862E-4</v>
      </c>
      <c r="G35" s="84">
        <f t="shared" si="6"/>
        <v>-2.8942115768463075E-2</v>
      </c>
      <c r="H35" s="59">
        <f t="shared" si="7"/>
        <v>-29</v>
      </c>
      <c r="I35" s="86">
        <f t="shared" si="4"/>
        <v>-3.6558462023321777E-4</v>
      </c>
      <c r="J35" s="58">
        <f t="shared" si="8"/>
        <v>71</v>
      </c>
    </row>
    <row r="36" spans="1:10">
      <c r="A36" s="91">
        <v>37</v>
      </c>
      <c r="B36" s="88" t="s">
        <v>36</v>
      </c>
      <c r="C36" s="58">
        <v>313</v>
      </c>
      <c r="D36" s="58">
        <v>421</v>
      </c>
      <c r="E36" s="58">
        <v>441</v>
      </c>
      <c r="F36" s="84">
        <f t="shared" si="5"/>
        <v>2.5695422427500747E-4</v>
      </c>
      <c r="G36" s="84">
        <f t="shared" si="6"/>
        <v>0.40894568690095845</v>
      </c>
      <c r="H36" s="59">
        <f t="shared" si="7"/>
        <v>128</v>
      </c>
      <c r="I36" s="86">
        <f t="shared" si="4"/>
        <v>1.6136148755121337E-3</v>
      </c>
      <c r="J36" s="58">
        <f t="shared" si="8"/>
        <v>20</v>
      </c>
    </row>
    <row r="37" spans="1:10">
      <c r="A37" s="91">
        <v>38</v>
      </c>
      <c r="B37" s="88" t="s">
        <v>37</v>
      </c>
      <c r="C37" s="58">
        <v>2821</v>
      </c>
      <c r="D37" s="58">
        <v>3177</v>
      </c>
      <c r="E37" s="58">
        <v>3189</v>
      </c>
      <c r="F37" s="84">
        <f t="shared" si="5"/>
        <v>1.8581111592131491E-3</v>
      </c>
      <c r="G37" s="84">
        <f t="shared" si="6"/>
        <v>0.13045019496632401</v>
      </c>
      <c r="H37" s="59">
        <f t="shared" si="7"/>
        <v>368</v>
      </c>
      <c r="I37" s="86">
        <f t="shared" si="4"/>
        <v>4.6391427670973845E-3</v>
      </c>
      <c r="J37" s="58">
        <f t="shared" si="8"/>
        <v>12</v>
      </c>
    </row>
    <row r="38" spans="1:10">
      <c r="A38" s="91">
        <v>39</v>
      </c>
      <c r="B38" s="88" t="s">
        <v>38</v>
      </c>
      <c r="C38" s="58">
        <v>144</v>
      </c>
      <c r="D38" s="58">
        <v>139</v>
      </c>
      <c r="E38" s="58">
        <v>140</v>
      </c>
      <c r="F38" s="84">
        <f t="shared" si="5"/>
        <v>8.157276961111347E-5</v>
      </c>
      <c r="G38" s="84">
        <f t="shared" si="6"/>
        <v>-2.7777777777777776E-2</v>
      </c>
      <c r="H38" s="59">
        <f t="shared" si="7"/>
        <v>-4</v>
      </c>
      <c r="I38" s="86">
        <f t="shared" si="4"/>
        <v>-5.0425464859754178E-5</v>
      </c>
      <c r="J38" s="58">
        <f t="shared" si="8"/>
        <v>1</v>
      </c>
    </row>
    <row r="39" spans="1:10">
      <c r="A39" s="91">
        <v>41</v>
      </c>
      <c r="B39" s="88" t="s">
        <v>39</v>
      </c>
      <c r="C39" s="58">
        <v>116174</v>
      </c>
      <c r="D39" s="58">
        <v>119432</v>
      </c>
      <c r="E39" s="58">
        <v>123040</v>
      </c>
      <c r="F39" s="84">
        <f t="shared" si="5"/>
        <v>7.169081123536715E-2</v>
      </c>
      <c r="G39" s="84">
        <f t="shared" si="6"/>
        <v>5.9101003666913426E-2</v>
      </c>
      <c r="H39" s="59">
        <f t="shared" si="7"/>
        <v>6866</v>
      </c>
      <c r="I39" s="86">
        <f t="shared" si="4"/>
        <v>8.6555310431768048E-2</v>
      </c>
      <c r="J39" s="58">
        <f t="shared" si="8"/>
        <v>3608</v>
      </c>
    </row>
    <row r="40" spans="1:10">
      <c r="A40" s="91">
        <v>42</v>
      </c>
      <c r="B40" s="88" t="s">
        <v>40</v>
      </c>
      <c r="C40" s="58">
        <v>12143</v>
      </c>
      <c r="D40" s="58">
        <v>13973</v>
      </c>
      <c r="E40" s="58">
        <v>15003</v>
      </c>
      <c r="F40" s="84">
        <f t="shared" si="5"/>
        <v>8.7416875891109681E-3</v>
      </c>
      <c r="G40" s="84">
        <f t="shared" si="6"/>
        <v>0.23552664086304867</v>
      </c>
      <c r="H40" s="59">
        <f t="shared" si="7"/>
        <v>2860</v>
      </c>
      <c r="I40" s="86">
        <f t="shared" si="4"/>
        <v>3.6054207374724236E-2</v>
      </c>
      <c r="J40" s="58">
        <f t="shared" si="8"/>
        <v>1030</v>
      </c>
    </row>
    <row r="41" spans="1:10">
      <c r="A41" s="91">
        <v>43</v>
      </c>
      <c r="B41" s="88" t="s">
        <v>41</v>
      </c>
      <c r="C41" s="58">
        <v>53644</v>
      </c>
      <c r="D41" s="58">
        <v>52438</v>
      </c>
      <c r="E41" s="58">
        <v>53292</v>
      </c>
      <c r="F41" s="84">
        <f t="shared" si="5"/>
        <v>3.1051257415110424E-2</v>
      </c>
      <c r="G41" s="84">
        <f t="shared" si="6"/>
        <v>-6.5617776452166132E-3</v>
      </c>
      <c r="H41" s="59">
        <f t="shared" si="7"/>
        <v>-352</v>
      </c>
      <c r="I41" s="86">
        <f t="shared" si="4"/>
        <v>-4.4374409076583677E-3</v>
      </c>
      <c r="J41" s="58">
        <f t="shared" si="8"/>
        <v>854</v>
      </c>
    </row>
    <row r="42" spans="1:10">
      <c r="A42" s="91">
        <v>45</v>
      </c>
      <c r="B42" s="88" t="s">
        <v>42</v>
      </c>
      <c r="C42" s="58">
        <v>40059</v>
      </c>
      <c r="D42" s="58">
        <v>43614</v>
      </c>
      <c r="E42" s="58">
        <v>44020</v>
      </c>
      <c r="F42" s="84">
        <f t="shared" si="5"/>
        <v>2.5648809416294393E-2</v>
      </c>
      <c r="G42" s="84">
        <f t="shared" si="6"/>
        <v>9.8879153248957782E-2</v>
      </c>
      <c r="H42" s="59">
        <f t="shared" si="7"/>
        <v>3961</v>
      </c>
      <c r="I42" s="86">
        <f t="shared" si="4"/>
        <v>4.9933816577371573E-2</v>
      </c>
      <c r="J42" s="58">
        <f t="shared" si="8"/>
        <v>406</v>
      </c>
    </row>
    <row r="43" spans="1:10">
      <c r="A43" s="91">
        <v>46</v>
      </c>
      <c r="B43" s="88" t="s">
        <v>43</v>
      </c>
      <c r="C43" s="58">
        <v>107674</v>
      </c>
      <c r="D43" s="58">
        <v>117003</v>
      </c>
      <c r="E43" s="58">
        <v>117978</v>
      </c>
      <c r="F43" s="84">
        <f t="shared" si="5"/>
        <v>6.8741372951285323E-2</v>
      </c>
      <c r="G43" s="84">
        <f t="shared" si="6"/>
        <v>9.5696268365622159E-2</v>
      </c>
      <c r="H43" s="59">
        <f t="shared" si="7"/>
        <v>10304</v>
      </c>
      <c r="I43" s="86">
        <f t="shared" si="4"/>
        <v>0.12989599747872677</v>
      </c>
      <c r="J43" s="58">
        <f t="shared" si="8"/>
        <v>975</v>
      </c>
    </row>
    <row r="44" spans="1:10">
      <c r="A44" s="91">
        <v>47</v>
      </c>
      <c r="B44" s="88" t="s">
        <v>44</v>
      </c>
      <c r="C44" s="58">
        <v>281471</v>
      </c>
      <c r="D44" s="58">
        <v>289892</v>
      </c>
      <c r="E44" s="58">
        <v>292465</v>
      </c>
      <c r="F44" s="84">
        <f t="shared" si="5"/>
        <v>0.17040842903081643</v>
      </c>
      <c r="G44" s="84">
        <f t="shared" si="6"/>
        <v>3.9059086015966124E-2</v>
      </c>
      <c r="H44" s="59">
        <f t="shared" si="7"/>
        <v>10994</v>
      </c>
      <c r="I44" s="86">
        <f t="shared" si="4"/>
        <v>0.13859439016703434</v>
      </c>
      <c r="J44" s="58">
        <f t="shared" si="8"/>
        <v>2573</v>
      </c>
    </row>
    <row r="45" spans="1:10">
      <c r="A45" s="91">
        <v>49</v>
      </c>
      <c r="B45" s="88" t="s">
        <v>45</v>
      </c>
      <c r="C45" s="58">
        <v>120720</v>
      </c>
      <c r="D45" s="58">
        <v>121661</v>
      </c>
      <c r="E45" s="58">
        <v>122111</v>
      </c>
      <c r="F45" s="84">
        <f t="shared" si="5"/>
        <v>7.1149517642733404E-2</v>
      </c>
      <c r="G45" s="84">
        <f t="shared" si="6"/>
        <v>1.1522531477799868E-2</v>
      </c>
      <c r="H45" s="59">
        <f t="shared" si="7"/>
        <v>1391</v>
      </c>
      <c r="I45" s="86">
        <f t="shared" si="4"/>
        <v>1.7535455404979514E-2</v>
      </c>
      <c r="J45" s="58">
        <f t="shared" si="8"/>
        <v>450</v>
      </c>
    </row>
    <row r="46" spans="1:10">
      <c r="A46" s="91">
        <v>50</v>
      </c>
      <c r="B46" s="88" t="s">
        <v>46</v>
      </c>
      <c r="C46" s="58">
        <v>2777</v>
      </c>
      <c r="D46" s="58">
        <v>2346</v>
      </c>
      <c r="E46" s="58">
        <v>2549</v>
      </c>
      <c r="F46" s="84">
        <f t="shared" si="5"/>
        <v>1.4852070695623447E-3</v>
      </c>
      <c r="G46" s="84">
        <f t="shared" si="6"/>
        <v>-8.2102988836874322E-2</v>
      </c>
      <c r="H46" s="59">
        <f t="shared" si="7"/>
        <v>-228</v>
      </c>
      <c r="I46" s="86">
        <f t="shared" si="4"/>
        <v>-2.874251497005988E-3</v>
      </c>
      <c r="J46" s="58">
        <f t="shared" si="8"/>
        <v>203</v>
      </c>
    </row>
    <row r="47" spans="1:10">
      <c r="A47" s="91">
        <v>51</v>
      </c>
      <c r="B47" s="88" t="s">
        <v>47</v>
      </c>
      <c r="C47" s="58">
        <v>238</v>
      </c>
      <c r="D47" s="58">
        <v>299</v>
      </c>
      <c r="E47" s="58">
        <v>299</v>
      </c>
      <c r="F47" s="84">
        <f t="shared" si="5"/>
        <v>1.7421612938373521E-4</v>
      </c>
      <c r="G47" s="84">
        <f t="shared" si="6"/>
        <v>0.25630252100840334</v>
      </c>
      <c r="H47" s="59">
        <f t="shared" si="7"/>
        <v>61</v>
      </c>
      <c r="I47" s="86">
        <f t="shared" si="4"/>
        <v>7.689883391112512E-4</v>
      </c>
      <c r="J47" s="58">
        <f t="shared" si="8"/>
        <v>0</v>
      </c>
    </row>
    <row r="48" spans="1:10">
      <c r="A48" s="91">
        <v>52</v>
      </c>
      <c r="B48" s="88" t="s">
        <v>48</v>
      </c>
      <c r="C48" s="58">
        <v>17561</v>
      </c>
      <c r="D48" s="58">
        <v>18135</v>
      </c>
      <c r="E48" s="58">
        <v>18193</v>
      </c>
      <c r="F48" s="84">
        <f t="shared" si="5"/>
        <v>1.0600381410964196E-2</v>
      </c>
      <c r="G48" s="84">
        <f t="shared" si="6"/>
        <v>3.5988838904390412E-2</v>
      </c>
      <c r="H48" s="59">
        <f t="shared" si="7"/>
        <v>632</v>
      </c>
      <c r="I48" s="86">
        <f t="shared" si="4"/>
        <v>7.967223447841159E-3</v>
      </c>
      <c r="J48" s="58">
        <f t="shared" si="8"/>
        <v>58</v>
      </c>
    </row>
    <row r="49" spans="1:10">
      <c r="A49" s="91">
        <v>53</v>
      </c>
      <c r="B49" s="88" t="s">
        <v>49</v>
      </c>
      <c r="C49" s="58">
        <v>2341</v>
      </c>
      <c r="D49" s="58">
        <v>2647</v>
      </c>
      <c r="E49" s="58">
        <v>2700</v>
      </c>
      <c r="F49" s="84">
        <f t="shared" si="5"/>
        <v>1.5731891282143313E-3</v>
      </c>
      <c r="G49" s="84">
        <f t="shared" si="6"/>
        <v>0.15335326783425887</v>
      </c>
      <c r="H49" s="59">
        <f t="shared" si="7"/>
        <v>359</v>
      </c>
      <c r="I49" s="86">
        <f t="shared" si="4"/>
        <v>4.5256854711629374E-3</v>
      </c>
      <c r="J49" s="58">
        <f t="shared" si="8"/>
        <v>53</v>
      </c>
    </row>
    <row r="50" spans="1:10">
      <c r="A50" s="91">
        <v>55</v>
      </c>
      <c r="B50" s="88" t="s">
        <v>50</v>
      </c>
      <c r="C50" s="58">
        <v>16470</v>
      </c>
      <c r="D50" s="58">
        <v>17192</v>
      </c>
      <c r="E50" s="58">
        <v>17749</v>
      </c>
      <c r="F50" s="84">
        <f t="shared" si="5"/>
        <v>1.034167919876895E-2</v>
      </c>
      <c r="G50" s="84">
        <f t="shared" si="6"/>
        <v>7.7656344869459618E-2</v>
      </c>
      <c r="H50" s="59">
        <f t="shared" si="7"/>
        <v>1279</v>
      </c>
      <c r="I50" s="86">
        <f t="shared" si="4"/>
        <v>1.6123542388906398E-2</v>
      </c>
      <c r="J50" s="58">
        <f t="shared" si="8"/>
        <v>557</v>
      </c>
    </row>
    <row r="51" spans="1:10">
      <c r="A51" s="91">
        <v>56</v>
      </c>
      <c r="B51" s="88" t="s">
        <v>51</v>
      </c>
      <c r="C51" s="58">
        <v>93683</v>
      </c>
      <c r="D51" s="58">
        <v>101648</v>
      </c>
      <c r="E51" s="58">
        <v>102963</v>
      </c>
      <c r="F51" s="84">
        <f t="shared" si="5"/>
        <v>5.9992693410493403E-2</v>
      </c>
      <c r="G51" s="84">
        <f t="shared" si="6"/>
        <v>9.9057459731221251E-2</v>
      </c>
      <c r="H51" s="59">
        <f t="shared" si="7"/>
        <v>9280</v>
      </c>
      <c r="I51" s="86">
        <f t="shared" si="4"/>
        <v>0.11698707847462969</v>
      </c>
      <c r="J51" s="58">
        <f t="shared" si="8"/>
        <v>1315</v>
      </c>
    </row>
    <row r="52" spans="1:10">
      <c r="A52" s="91">
        <v>58</v>
      </c>
      <c r="B52" s="88" t="s">
        <v>52</v>
      </c>
      <c r="C52" s="58">
        <v>2005</v>
      </c>
      <c r="D52" s="58">
        <v>2100</v>
      </c>
      <c r="E52" s="58">
        <v>2109</v>
      </c>
      <c r="F52" s="84">
        <f t="shared" si="5"/>
        <v>1.2288355079274164E-3</v>
      </c>
      <c r="G52" s="84">
        <f t="shared" si="6"/>
        <v>5.1870324189526182E-2</v>
      </c>
      <c r="H52" s="59">
        <f t="shared" si="7"/>
        <v>104</v>
      </c>
      <c r="I52" s="86">
        <f t="shared" si="4"/>
        <v>1.3110620863536085E-3</v>
      </c>
      <c r="J52" s="58">
        <f t="shared" si="8"/>
        <v>9</v>
      </c>
    </row>
    <row r="53" spans="1:10">
      <c r="A53" s="91">
        <v>59</v>
      </c>
      <c r="B53" s="88" t="s">
        <v>53</v>
      </c>
      <c r="C53" s="58">
        <v>1866</v>
      </c>
      <c r="D53" s="58">
        <v>1958</v>
      </c>
      <c r="E53" s="58">
        <v>1983</v>
      </c>
      <c r="F53" s="84">
        <f t="shared" si="5"/>
        <v>1.1554200152774144E-3</v>
      </c>
      <c r="G53" s="84">
        <f t="shared" si="6"/>
        <v>6.2700964630225078E-2</v>
      </c>
      <c r="H53" s="59">
        <f t="shared" si="7"/>
        <v>117</v>
      </c>
      <c r="I53" s="86">
        <f t="shared" si="4"/>
        <v>1.4749448471478098E-3</v>
      </c>
      <c r="J53" s="58">
        <f t="shared" si="8"/>
        <v>25</v>
      </c>
    </row>
    <row r="54" spans="1:10">
      <c r="A54" s="91">
        <v>60</v>
      </c>
      <c r="B54" s="88" t="s">
        <v>54</v>
      </c>
      <c r="C54" s="58">
        <v>729</v>
      </c>
      <c r="D54" s="58">
        <v>767</v>
      </c>
      <c r="E54" s="58">
        <v>772</v>
      </c>
      <c r="F54" s="84">
        <f t="shared" si="5"/>
        <v>4.4981555814128287E-4</v>
      </c>
      <c r="G54" s="84">
        <f t="shared" si="6"/>
        <v>5.8984910836762688E-2</v>
      </c>
      <c r="H54" s="59">
        <f t="shared" si="7"/>
        <v>43</v>
      </c>
      <c r="I54" s="86">
        <f t="shared" si="4"/>
        <v>5.4207374724235741E-4</v>
      </c>
      <c r="J54" s="58">
        <f t="shared" si="8"/>
        <v>5</v>
      </c>
    </row>
    <row r="55" spans="1:10">
      <c r="A55" s="91">
        <v>61</v>
      </c>
      <c r="B55" s="88" t="s">
        <v>55</v>
      </c>
      <c r="C55" s="58">
        <v>3221</v>
      </c>
      <c r="D55" s="58">
        <v>3355</v>
      </c>
      <c r="E55" s="58">
        <v>3352</v>
      </c>
      <c r="F55" s="84">
        <f t="shared" si="5"/>
        <v>1.9530851695460883E-3</v>
      </c>
      <c r="G55" s="84">
        <f t="shared" si="6"/>
        <v>4.0670599192797266E-2</v>
      </c>
      <c r="H55" s="59">
        <f t="shared" si="7"/>
        <v>131</v>
      </c>
      <c r="I55" s="86">
        <f t="shared" si="4"/>
        <v>1.6514339741569492E-3</v>
      </c>
      <c r="J55" s="58">
        <f t="shared" si="8"/>
        <v>-3</v>
      </c>
    </row>
    <row r="56" spans="1:10">
      <c r="A56" s="91">
        <v>62</v>
      </c>
      <c r="B56" s="88" t="s">
        <v>56</v>
      </c>
      <c r="C56" s="58">
        <v>6102</v>
      </c>
      <c r="D56" s="58">
        <v>6714</v>
      </c>
      <c r="E56" s="58">
        <v>6723</v>
      </c>
      <c r="F56" s="84">
        <f t="shared" si="5"/>
        <v>3.9172409292536851E-3</v>
      </c>
      <c r="G56" s="84">
        <f t="shared" si="6"/>
        <v>0.10176991150442478</v>
      </c>
      <c r="H56" s="59">
        <f t="shared" si="7"/>
        <v>621</v>
      </c>
      <c r="I56" s="86">
        <f t="shared" si="4"/>
        <v>7.8285534194768355E-3</v>
      </c>
      <c r="J56" s="58">
        <f t="shared" si="8"/>
        <v>9</v>
      </c>
    </row>
    <row r="57" spans="1:10">
      <c r="A57" s="91">
        <v>63</v>
      </c>
      <c r="B57" s="88" t="s">
        <v>57</v>
      </c>
      <c r="C57" s="58">
        <v>1832</v>
      </c>
      <c r="D57" s="58">
        <v>1742</v>
      </c>
      <c r="E57" s="58">
        <v>1750</v>
      </c>
      <c r="F57" s="84">
        <f t="shared" si="5"/>
        <v>1.0196596201389185E-3</v>
      </c>
      <c r="G57" s="84">
        <f t="shared" si="6"/>
        <v>-4.4759825327510917E-2</v>
      </c>
      <c r="H57" s="59">
        <f t="shared" si="7"/>
        <v>-82</v>
      </c>
      <c r="I57" s="86">
        <f t="shared" si="4"/>
        <v>-1.0337220296249606E-3</v>
      </c>
      <c r="J57" s="58">
        <f t="shared" si="8"/>
        <v>8</v>
      </c>
    </row>
    <row r="58" spans="1:10">
      <c r="A58" s="91">
        <v>64</v>
      </c>
      <c r="B58" s="88" t="s">
        <v>58</v>
      </c>
      <c r="C58" s="58">
        <v>7764</v>
      </c>
      <c r="D58" s="58">
        <v>7768</v>
      </c>
      <c r="E58" s="58">
        <v>7793</v>
      </c>
      <c r="F58" s="84">
        <f t="shared" si="5"/>
        <v>4.5406899541386237E-3</v>
      </c>
      <c r="G58" s="84">
        <f t="shared" si="6"/>
        <v>3.7351880473982485E-3</v>
      </c>
      <c r="H58" s="59">
        <f t="shared" si="7"/>
        <v>29</v>
      </c>
      <c r="I58" s="86">
        <f t="shared" si="4"/>
        <v>3.6558462023321777E-4</v>
      </c>
      <c r="J58" s="58">
        <f t="shared" si="8"/>
        <v>25</v>
      </c>
    </row>
    <row r="59" spans="1:10">
      <c r="A59" s="91">
        <v>65</v>
      </c>
      <c r="B59" s="88" t="s">
        <v>59</v>
      </c>
      <c r="C59" s="58">
        <v>4371</v>
      </c>
      <c r="D59" s="58">
        <v>4302</v>
      </c>
      <c r="E59" s="58">
        <v>4237</v>
      </c>
      <c r="F59" s="84">
        <f t="shared" si="5"/>
        <v>2.4687416060163413E-3</v>
      </c>
      <c r="G59" s="84">
        <f t="shared" si="6"/>
        <v>-3.065660032029284E-2</v>
      </c>
      <c r="H59" s="59">
        <f t="shared" si="7"/>
        <v>-134</v>
      </c>
      <c r="I59" s="86">
        <f t="shared" si="4"/>
        <v>-1.689253072801765E-3</v>
      </c>
      <c r="J59" s="58">
        <f t="shared" si="8"/>
        <v>-65</v>
      </c>
    </row>
    <row r="60" spans="1:10">
      <c r="A60" s="91">
        <v>66</v>
      </c>
      <c r="B60" s="88" t="s">
        <v>60</v>
      </c>
      <c r="C60" s="58">
        <v>10331</v>
      </c>
      <c r="D60" s="58">
        <v>11027</v>
      </c>
      <c r="E60" s="58">
        <v>10875</v>
      </c>
      <c r="F60" s="84">
        <f t="shared" si="5"/>
        <v>6.336456210863279E-3</v>
      </c>
      <c r="G60" s="84">
        <f t="shared" si="6"/>
        <v>5.2657051592295036E-2</v>
      </c>
      <c r="H60" s="59">
        <f t="shared" si="7"/>
        <v>544</v>
      </c>
      <c r="I60" s="86">
        <f t="shared" si="4"/>
        <v>6.8578632209265683E-3</v>
      </c>
      <c r="J60" s="58">
        <f t="shared" si="8"/>
        <v>-152</v>
      </c>
    </row>
    <row r="61" spans="1:10">
      <c r="A61" s="91">
        <v>68</v>
      </c>
      <c r="B61" s="88" t="s">
        <v>61</v>
      </c>
      <c r="C61" s="58">
        <v>12602</v>
      </c>
      <c r="D61" s="58">
        <v>44358</v>
      </c>
      <c r="E61" s="58">
        <v>44530</v>
      </c>
      <c r="F61" s="84">
        <f t="shared" si="5"/>
        <v>2.5945967362734877E-2</v>
      </c>
      <c r="G61" s="84">
        <f t="shared" si="6"/>
        <v>2.5335661006189492</v>
      </c>
      <c r="H61" s="59">
        <f t="shared" si="7"/>
        <v>31928</v>
      </c>
      <c r="I61" s="86">
        <f t="shared" si="4"/>
        <v>0.40249606051055781</v>
      </c>
      <c r="J61" s="58">
        <f t="shared" si="8"/>
        <v>172</v>
      </c>
    </row>
    <row r="62" spans="1:10">
      <c r="A62" s="91">
        <v>69</v>
      </c>
      <c r="B62" s="88" t="s">
        <v>62</v>
      </c>
      <c r="C62" s="58">
        <v>42289</v>
      </c>
      <c r="D62" s="58">
        <v>44370</v>
      </c>
      <c r="E62" s="58">
        <v>44638</v>
      </c>
      <c r="F62" s="84">
        <f t="shared" si="5"/>
        <v>2.600889492786345E-2</v>
      </c>
      <c r="G62" s="84">
        <f t="shared" si="6"/>
        <v>5.5546359573411523E-2</v>
      </c>
      <c r="H62" s="59">
        <f t="shared" si="7"/>
        <v>2349</v>
      </c>
      <c r="I62" s="86">
        <f t="shared" si="4"/>
        <v>2.961235423889064E-2</v>
      </c>
      <c r="J62" s="58">
        <f t="shared" si="8"/>
        <v>268</v>
      </c>
    </row>
    <row r="63" spans="1:10">
      <c r="A63" s="91">
        <v>70</v>
      </c>
      <c r="B63" s="88" t="s">
        <v>63</v>
      </c>
      <c r="C63" s="58">
        <v>22687</v>
      </c>
      <c r="D63" s="58">
        <v>22216</v>
      </c>
      <c r="E63" s="58">
        <v>22171</v>
      </c>
      <c r="F63" s="84">
        <f t="shared" si="5"/>
        <v>1.2918213393199977E-2</v>
      </c>
      <c r="G63" s="84">
        <f t="shared" si="6"/>
        <v>-2.2744302904747212E-2</v>
      </c>
      <c r="H63" s="59">
        <f t="shared" si="7"/>
        <v>-516</v>
      </c>
      <c r="I63" s="86">
        <f t="shared" si="4"/>
        <v>-6.5048849669082885E-3</v>
      </c>
      <c r="J63" s="58">
        <f t="shared" si="8"/>
        <v>-45</v>
      </c>
    </row>
    <row r="64" spans="1:10">
      <c r="A64" s="91">
        <v>71</v>
      </c>
      <c r="B64" s="88" t="s">
        <v>64</v>
      </c>
      <c r="C64" s="58">
        <v>19693</v>
      </c>
      <c r="D64" s="58">
        <v>20812</v>
      </c>
      <c r="E64" s="58">
        <v>21079</v>
      </c>
      <c r="F64" s="84">
        <f t="shared" si="5"/>
        <v>1.2281945790233293E-2</v>
      </c>
      <c r="G64" s="84">
        <f t="shared" si="6"/>
        <v>7.0380338191235459E-2</v>
      </c>
      <c r="H64" s="59">
        <f t="shared" si="7"/>
        <v>1386</v>
      </c>
      <c r="I64" s="86">
        <f t="shared" si="4"/>
        <v>1.747242357390482E-2</v>
      </c>
      <c r="J64" s="58">
        <f t="shared" si="8"/>
        <v>267</v>
      </c>
    </row>
    <row r="65" spans="1:23">
      <c r="A65" s="91">
        <v>72</v>
      </c>
      <c r="B65" s="88" t="s">
        <v>65</v>
      </c>
      <c r="C65" s="58">
        <v>714</v>
      </c>
      <c r="D65" s="58">
        <v>806</v>
      </c>
      <c r="E65" s="58">
        <v>803</v>
      </c>
      <c r="F65" s="84">
        <f t="shared" si="5"/>
        <v>4.6787809998374369E-4</v>
      </c>
      <c r="G65" s="84">
        <f t="shared" si="6"/>
        <v>0.12464985994397759</v>
      </c>
      <c r="H65" s="59">
        <f t="shared" si="7"/>
        <v>89</v>
      </c>
      <c r="I65" s="86">
        <f t="shared" si="4"/>
        <v>1.1219665931295304E-3</v>
      </c>
      <c r="J65" s="58">
        <f t="shared" si="8"/>
        <v>-3</v>
      </c>
    </row>
    <row r="66" spans="1:23">
      <c r="A66" s="91">
        <v>73</v>
      </c>
      <c r="B66" s="88" t="s">
        <v>66</v>
      </c>
      <c r="C66" s="58">
        <v>6706</v>
      </c>
      <c r="D66" s="58">
        <v>7061</v>
      </c>
      <c r="E66" s="58">
        <v>7150</v>
      </c>
      <c r="F66" s="84">
        <f t="shared" ref="F66:F90" si="9">E66/$E$90</f>
        <v>4.1660378765675807E-3</v>
      </c>
      <c r="G66" s="84">
        <f t="shared" ref="G66:G90" si="10">(E66-C66)/C66</f>
        <v>6.6209364747986874E-2</v>
      </c>
      <c r="H66" s="59">
        <f t="shared" ref="H66:H90" si="11">E66-C66</f>
        <v>444</v>
      </c>
      <c r="I66" s="86">
        <f t="shared" si="4"/>
        <v>5.5972265994327138E-3</v>
      </c>
      <c r="J66" s="58">
        <f t="shared" si="8"/>
        <v>89</v>
      </c>
    </row>
    <row r="67" spans="1:23">
      <c r="A67" s="91">
        <v>74</v>
      </c>
      <c r="B67" s="88" t="s">
        <v>67</v>
      </c>
      <c r="C67" s="58">
        <v>5884</v>
      </c>
      <c r="D67" s="58">
        <v>6592</v>
      </c>
      <c r="E67" s="58">
        <v>6831</v>
      </c>
      <c r="F67" s="84">
        <f t="shared" si="9"/>
        <v>3.9801684943822583E-3</v>
      </c>
      <c r="G67" s="84">
        <f t="shared" si="10"/>
        <v>0.16094493541808294</v>
      </c>
      <c r="H67" s="59">
        <f t="shared" si="11"/>
        <v>947</v>
      </c>
      <c r="I67" s="86">
        <f t="shared" ref="I67:I90" si="12">H67/$H$90</f>
        <v>1.1938228805546802E-2</v>
      </c>
      <c r="J67" s="58">
        <f t="shared" ref="J67:J90" si="13">E67-D67</f>
        <v>239</v>
      </c>
    </row>
    <row r="68" spans="1:23">
      <c r="A68" s="91">
        <v>75</v>
      </c>
      <c r="B68" s="88" t="s">
        <v>68</v>
      </c>
      <c r="C68" s="58">
        <v>1934</v>
      </c>
      <c r="D68" s="58">
        <v>2021</v>
      </c>
      <c r="E68" s="58">
        <v>2027</v>
      </c>
      <c r="F68" s="84">
        <f t="shared" si="9"/>
        <v>1.1810571714409072E-3</v>
      </c>
      <c r="G68" s="84">
        <f t="shared" si="10"/>
        <v>4.8086866597724924E-2</v>
      </c>
      <c r="H68" s="59">
        <f t="shared" si="11"/>
        <v>93</v>
      </c>
      <c r="I68" s="86">
        <f t="shared" si="12"/>
        <v>1.1723920579892846E-3</v>
      </c>
      <c r="J68" s="58">
        <f t="shared" si="13"/>
        <v>6</v>
      </c>
    </row>
    <row r="69" spans="1:23">
      <c r="A69" s="91">
        <v>77</v>
      </c>
      <c r="B69" s="88" t="s">
        <v>69</v>
      </c>
      <c r="C69" s="58">
        <v>5637</v>
      </c>
      <c r="D69" s="58">
        <v>5678</v>
      </c>
      <c r="E69" s="58">
        <v>5742</v>
      </c>
      <c r="F69" s="84">
        <f t="shared" si="9"/>
        <v>3.3456488793358113E-3</v>
      </c>
      <c r="G69" s="84">
        <f t="shared" si="10"/>
        <v>1.8626929217668974E-2</v>
      </c>
      <c r="H69" s="59">
        <f t="shared" si="11"/>
        <v>105</v>
      </c>
      <c r="I69" s="86">
        <f t="shared" si="12"/>
        <v>1.3236684525685472E-3</v>
      </c>
      <c r="J69" s="58">
        <f t="shared" si="13"/>
        <v>64</v>
      </c>
    </row>
    <row r="70" spans="1:23">
      <c r="A70" s="91">
        <v>78</v>
      </c>
      <c r="B70" s="88" t="s">
        <v>70</v>
      </c>
      <c r="C70" s="58">
        <v>670</v>
      </c>
      <c r="D70" s="58">
        <v>1109</v>
      </c>
      <c r="E70" s="58">
        <v>1139</v>
      </c>
      <c r="F70" s="84">
        <f t="shared" si="9"/>
        <v>6.6365274705041603E-4</v>
      </c>
      <c r="G70" s="84">
        <f t="shared" si="10"/>
        <v>0.7</v>
      </c>
      <c r="H70" s="59">
        <f t="shared" si="11"/>
        <v>469</v>
      </c>
      <c r="I70" s="86">
        <f t="shared" si="12"/>
        <v>5.9123857548061768E-3</v>
      </c>
      <c r="J70" s="58">
        <f t="shared" si="13"/>
        <v>30</v>
      </c>
    </row>
    <row r="71" spans="1:23">
      <c r="A71" s="91">
        <v>79</v>
      </c>
      <c r="B71" s="88" t="s">
        <v>71</v>
      </c>
      <c r="C71" s="58">
        <v>7506</v>
      </c>
      <c r="D71" s="58">
        <v>7852</v>
      </c>
      <c r="E71" s="58">
        <v>7989</v>
      </c>
      <c r="F71" s="84">
        <f t="shared" si="9"/>
        <v>4.6548918315941828E-3</v>
      </c>
      <c r="G71" s="84">
        <f t="shared" si="10"/>
        <v>6.434852118305355E-2</v>
      </c>
      <c r="H71" s="59">
        <f t="shared" si="11"/>
        <v>483</v>
      </c>
      <c r="I71" s="86">
        <f t="shared" si="12"/>
        <v>6.0888748818153171E-3</v>
      </c>
      <c r="J71" s="58">
        <f t="shared" si="13"/>
        <v>137</v>
      </c>
    </row>
    <row r="72" spans="1:23">
      <c r="A72" s="91">
        <v>80</v>
      </c>
      <c r="B72" s="88" t="s">
        <v>72</v>
      </c>
      <c r="C72" s="58">
        <v>19235</v>
      </c>
      <c r="D72" s="58">
        <v>19831</v>
      </c>
      <c r="E72" s="58">
        <v>19994</v>
      </c>
      <c r="F72" s="84">
        <f t="shared" si="9"/>
        <v>1.1649756825747162E-2</v>
      </c>
      <c r="G72" s="84">
        <f t="shared" si="10"/>
        <v>3.945931894983104E-2</v>
      </c>
      <c r="H72" s="59">
        <f t="shared" si="11"/>
        <v>759</v>
      </c>
      <c r="I72" s="86">
        <f t="shared" si="12"/>
        <v>9.5682319571383546E-3</v>
      </c>
      <c r="J72" s="58">
        <f t="shared" si="13"/>
        <v>163</v>
      </c>
    </row>
    <row r="73" spans="1:23">
      <c r="A73" s="91">
        <v>81</v>
      </c>
      <c r="B73" s="88" t="s">
        <v>73</v>
      </c>
      <c r="C73" s="58">
        <v>56591</v>
      </c>
      <c r="D73" s="58">
        <v>55499</v>
      </c>
      <c r="E73" s="58">
        <v>55653</v>
      </c>
      <c r="F73" s="84">
        <f t="shared" si="9"/>
        <v>3.2426923908337846E-2</v>
      </c>
      <c r="G73" s="84">
        <f t="shared" si="10"/>
        <v>-1.6575073774981887E-2</v>
      </c>
      <c r="H73" s="59">
        <f t="shared" si="11"/>
        <v>-938</v>
      </c>
      <c r="I73" s="86">
        <f t="shared" si="12"/>
        <v>-1.1824771509612354E-2</v>
      </c>
      <c r="J73" s="58">
        <f t="shared" si="13"/>
        <v>154</v>
      </c>
    </row>
    <row r="74" spans="1:23">
      <c r="A74" s="91">
        <v>82</v>
      </c>
      <c r="B74" s="88" t="s">
        <v>74</v>
      </c>
      <c r="C74" s="58">
        <v>49289</v>
      </c>
      <c r="D74" s="58">
        <v>51729</v>
      </c>
      <c r="E74" s="58">
        <v>51888</v>
      </c>
      <c r="F74" s="84">
        <f t="shared" si="9"/>
        <v>3.0233199068438972E-2</v>
      </c>
      <c r="G74" s="84">
        <f t="shared" si="10"/>
        <v>5.2729818012132522E-2</v>
      </c>
      <c r="H74" s="59">
        <f t="shared" si="11"/>
        <v>2599</v>
      </c>
      <c r="I74" s="86">
        <f t="shared" si="12"/>
        <v>3.2763945792625274E-2</v>
      </c>
      <c r="J74" s="58">
        <f t="shared" si="13"/>
        <v>159</v>
      </c>
    </row>
    <row r="75" spans="1:23">
      <c r="A75" s="91">
        <v>84</v>
      </c>
      <c r="B75" s="88" t="s">
        <v>75</v>
      </c>
      <c r="C75" s="58">
        <v>553</v>
      </c>
      <c r="D75" s="58">
        <v>970</v>
      </c>
      <c r="E75" s="58">
        <v>1018</v>
      </c>
      <c r="F75" s="84">
        <f t="shared" si="9"/>
        <v>5.9315056760081083E-4</v>
      </c>
      <c r="G75" s="84">
        <f t="shared" si="10"/>
        <v>0.84086799276672697</v>
      </c>
      <c r="H75" s="59">
        <f t="shared" si="11"/>
        <v>465</v>
      </c>
      <c r="I75" s="86">
        <f t="shared" si="12"/>
        <v>5.861960289946423E-3</v>
      </c>
      <c r="J75" s="58">
        <f t="shared" si="13"/>
        <v>48</v>
      </c>
    </row>
    <row r="76" spans="1:23">
      <c r="A76" s="91">
        <v>85</v>
      </c>
      <c r="B76" s="88" t="s">
        <v>76</v>
      </c>
      <c r="C76" s="58">
        <v>29008</v>
      </c>
      <c r="D76" s="58">
        <v>30432</v>
      </c>
      <c r="E76" s="58">
        <v>30427</v>
      </c>
      <c r="F76" s="84">
        <f t="shared" si="9"/>
        <v>1.7728676149695356E-2</v>
      </c>
      <c r="G76" s="84">
        <f t="shared" si="10"/>
        <v>4.8917539988968563E-2</v>
      </c>
      <c r="H76" s="59">
        <f t="shared" si="11"/>
        <v>1419</v>
      </c>
      <c r="I76" s="86">
        <f t="shared" si="12"/>
        <v>1.7888433658997793E-2</v>
      </c>
      <c r="J76" s="58">
        <f t="shared" si="13"/>
        <v>-5</v>
      </c>
    </row>
    <row r="77" spans="1:23">
      <c r="A77" s="91">
        <v>86</v>
      </c>
      <c r="B77" s="88" t="s">
        <v>77</v>
      </c>
      <c r="C77" s="58">
        <v>20175</v>
      </c>
      <c r="D77" s="58">
        <v>21407</v>
      </c>
      <c r="E77" s="58">
        <v>21452</v>
      </c>
      <c r="F77" s="84">
        <f t="shared" si="9"/>
        <v>1.2499278954982903E-2</v>
      </c>
      <c r="G77" s="84">
        <f t="shared" si="10"/>
        <v>6.3296158612143744E-2</v>
      </c>
      <c r="H77" s="59">
        <f t="shared" si="11"/>
        <v>1277</v>
      </c>
      <c r="I77" s="86">
        <f t="shared" si="12"/>
        <v>1.609832965647652E-2</v>
      </c>
      <c r="J77" s="58">
        <f t="shared" si="13"/>
        <v>45</v>
      </c>
    </row>
    <row r="78" spans="1:23">
      <c r="A78" s="91">
        <v>87</v>
      </c>
      <c r="B78" s="88" t="s">
        <v>78</v>
      </c>
      <c r="C78" s="58">
        <v>1510</v>
      </c>
      <c r="D78" s="58">
        <v>1627</v>
      </c>
      <c r="E78" s="58">
        <v>1634</v>
      </c>
      <c r="F78" s="84">
        <f t="shared" si="9"/>
        <v>9.5207075388971016E-4</v>
      </c>
      <c r="G78" s="84">
        <f t="shared" si="10"/>
        <v>8.211920529801324E-2</v>
      </c>
      <c r="H78" s="59">
        <f t="shared" si="11"/>
        <v>124</v>
      </c>
      <c r="I78" s="86">
        <f t="shared" si="12"/>
        <v>1.5631894106523795E-3</v>
      </c>
      <c r="J78" s="58">
        <f t="shared" si="13"/>
        <v>7</v>
      </c>
    </row>
    <row r="79" spans="1:23">
      <c r="A79" s="91">
        <v>88</v>
      </c>
      <c r="B79" s="88" t="s">
        <v>79</v>
      </c>
      <c r="C79" s="58">
        <v>3785</v>
      </c>
      <c r="D79" s="58">
        <v>4183</v>
      </c>
      <c r="E79" s="58">
        <v>4192</v>
      </c>
      <c r="F79" s="84">
        <f t="shared" si="9"/>
        <v>2.4425217872127694E-3</v>
      </c>
      <c r="G79" s="84">
        <f t="shared" si="10"/>
        <v>0.10752972258916776</v>
      </c>
      <c r="H79" s="59">
        <f t="shared" si="11"/>
        <v>407</v>
      </c>
      <c r="I79" s="86">
        <f t="shared" si="12"/>
        <v>5.1307910494799878E-3</v>
      </c>
      <c r="J79" s="58">
        <f t="shared" si="13"/>
        <v>9</v>
      </c>
    </row>
    <row r="80" spans="1:23">
      <c r="A80" s="91">
        <v>90</v>
      </c>
      <c r="B80" s="88" t="s">
        <v>80</v>
      </c>
      <c r="C80" s="58">
        <v>1309</v>
      </c>
      <c r="D80" s="58">
        <v>1417</v>
      </c>
      <c r="E80" s="58">
        <v>1446</v>
      </c>
      <c r="F80" s="84">
        <f t="shared" si="9"/>
        <v>8.4253017755478627E-4</v>
      </c>
      <c r="G80" s="84">
        <f t="shared" si="10"/>
        <v>0.10466004583651642</v>
      </c>
      <c r="H80" s="59">
        <f t="shared" si="11"/>
        <v>137</v>
      </c>
      <c r="I80" s="86">
        <f t="shared" si="12"/>
        <v>1.7270721714465805E-3</v>
      </c>
      <c r="J80" s="58">
        <f t="shared" si="13"/>
        <v>29</v>
      </c>
      <c r="V80" s="12"/>
      <c r="W80" s="12"/>
    </row>
    <row r="81" spans="1:23">
      <c r="A81" s="91">
        <v>91</v>
      </c>
      <c r="B81" s="88" t="s">
        <v>81</v>
      </c>
      <c r="C81" s="58">
        <v>298</v>
      </c>
      <c r="D81" s="58">
        <v>344</v>
      </c>
      <c r="E81" s="58">
        <v>353</v>
      </c>
      <c r="F81" s="84">
        <f t="shared" si="9"/>
        <v>2.0567991194802183E-4</v>
      </c>
      <c r="G81" s="84">
        <f t="shared" si="10"/>
        <v>0.18456375838926176</v>
      </c>
      <c r="H81" s="59">
        <f t="shared" si="11"/>
        <v>55</v>
      </c>
      <c r="I81" s="86">
        <f t="shared" si="12"/>
        <v>6.933501418216199E-4</v>
      </c>
      <c r="J81" s="58">
        <f t="shared" si="13"/>
        <v>9</v>
      </c>
    </row>
    <row r="82" spans="1:23">
      <c r="A82" s="91">
        <v>92</v>
      </c>
      <c r="B82" s="88" t="s">
        <v>82</v>
      </c>
      <c r="C82" s="58">
        <v>4413</v>
      </c>
      <c r="D82" s="58">
        <v>4169</v>
      </c>
      <c r="E82" s="58">
        <v>4188</v>
      </c>
      <c r="F82" s="84">
        <f t="shared" si="9"/>
        <v>2.4401911366524515E-3</v>
      </c>
      <c r="G82" s="84">
        <f t="shared" si="10"/>
        <v>-5.0985723997280762E-2</v>
      </c>
      <c r="H82" s="59">
        <f t="shared" si="11"/>
        <v>-225</v>
      </c>
      <c r="I82" s="86">
        <f t="shared" si="12"/>
        <v>-2.8364323983611725E-3</v>
      </c>
      <c r="J82" s="58">
        <f t="shared" si="13"/>
        <v>19</v>
      </c>
    </row>
    <row r="83" spans="1:23">
      <c r="A83" s="91">
        <v>93</v>
      </c>
      <c r="B83" s="88" t="s">
        <v>83</v>
      </c>
      <c r="C83" s="58">
        <v>9201</v>
      </c>
      <c r="D83" s="58">
        <v>6784</v>
      </c>
      <c r="E83" s="58">
        <v>6980</v>
      </c>
      <c r="F83" s="84">
        <f t="shared" si="9"/>
        <v>4.0669852277540859E-3</v>
      </c>
      <c r="G83" s="84">
        <f t="shared" si="10"/>
        <v>-0.24138680578198021</v>
      </c>
      <c r="H83" s="59">
        <f t="shared" si="11"/>
        <v>-2221</v>
      </c>
      <c r="I83" s="86">
        <f t="shared" si="12"/>
        <v>-2.7998739363378506E-2</v>
      </c>
      <c r="J83" s="58">
        <f t="shared" si="13"/>
        <v>196</v>
      </c>
    </row>
    <row r="84" spans="1:23">
      <c r="A84" s="91">
        <v>94</v>
      </c>
      <c r="B84" s="88" t="s">
        <v>84</v>
      </c>
      <c r="C84" s="58">
        <v>9422</v>
      </c>
      <c r="D84" s="58">
        <v>10111</v>
      </c>
      <c r="E84" s="58">
        <v>10154</v>
      </c>
      <c r="F84" s="84">
        <f t="shared" si="9"/>
        <v>5.9163564473660446E-3</v>
      </c>
      <c r="G84" s="84">
        <f t="shared" si="10"/>
        <v>7.7690511568669074E-2</v>
      </c>
      <c r="H84" s="59">
        <f t="shared" si="11"/>
        <v>732</v>
      </c>
      <c r="I84" s="86">
        <f t="shared" si="12"/>
        <v>9.2278600693350143E-3</v>
      </c>
      <c r="J84" s="58">
        <f t="shared" si="13"/>
        <v>43</v>
      </c>
    </row>
    <row r="85" spans="1:23">
      <c r="A85" s="91">
        <v>95</v>
      </c>
      <c r="B85" s="88" t="s">
        <v>85</v>
      </c>
      <c r="C85" s="58">
        <v>11365</v>
      </c>
      <c r="D85" s="58">
        <v>11742</v>
      </c>
      <c r="E85" s="58">
        <v>11692</v>
      </c>
      <c r="F85" s="84">
        <f t="shared" si="9"/>
        <v>6.8124915878081341E-3</v>
      </c>
      <c r="G85" s="84">
        <f t="shared" si="10"/>
        <v>2.8772547294324682E-2</v>
      </c>
      <c r="H85" s="59">
        <f t="shared" si="11"/>
        <v>327</v>
      </c>
      <c r="I85" s="86">
        <f t="shared" si="12"/>
        <v>4.1222817522849039E-3</v>
      </c>
      <c r="J85" s="58">
        <f t="shared" si="13"/>
        <v>-50</v>
      </c>
    </row>
    <row r="86" spans="1:23">
      <c r="A86" s="91">
        <v>96</v>
      </c>
      <c r="B86" s="88" t="s">
        <v>86</v>
      </c>
      <c r="C86" s="58">
        <v>36305</v>
      </c>
      <c r="D86" s="58">
        <v>28066</v>
      </c>
      <c r="E86" s="58">
        <v>28688</v>
      </c>
      <c r="F86" s="84">
        <f t="shared" si="9"/>
        <v>1.671542581859731E-2</v>
      </c>
      <c r="G86" s="84">
        <f t="shared" si="10"/>
        <v>-0.20980581187164302</v>
      </c>
      <c r="H86" s="59">
        <f t="shared" si="11"/>
        <v>-7617</v>
      </c>
      <c r="I86" s="86">
        <f t="shared" si="12"/>
        <v>-9.602269145918689E-2</v>
      </c>
      <c r="J86" s="58">
        <f t="shared" si="13"/>
        <v>622</v>
      </c>
    </row>
    <row r="87" spans="1:23">
      <c r="A87" s="91">
        <v>97</v>
      </c>
      <c r="B87" s="88" t="s">
        <v>87</v>
      </c>
      <c r="C87" s="58">
        <v>25852</v>
      </c>
      <c r="D87" s="58">
        <v>33622</v>
      </c>
      <c r="E87" s="58">
        <v>32526</v>
      </c>
      <c r="F87" s="84">
        <f t="shared" si="9"/>
        <v>1.8951685031221979E-2</v>
      </c>
      <c r="G87" s="84">
        <f t="shared" si="10"/>
        <v>0.25816184434473155</v>
      </c>
      <c r="H87" s="59">
        <f t="shared" si="11"/>
        <v>6674</v>
      </c>
      <c r="I87" s="86">
        <f t="shared" si="12"/>
        <v>8.413488811849984E-2</v>
      </c>
      <c r="J87" s="58">
        <f t="shared" si="13"/>
        <v>-1096</v>
      </c>
    </row>
    <row r="88" spans="1:23">
      <c r="A88" s="91">
        <v>98</v>
      </c>
      <c r="B88" s="88" t="s">
        <v>88</v>
      </c>
      <c r="C88" s="58">
        <v>547</v>
      </c>
      <c r="D88" s="58">
        <v>571</v>
      </c>
      <c r="E88" s="58">
        <v>561</v>
      </c>
      <c r="F88" s="84">
        <f t="shared" si="9"/>
        <v>3.268737410845333E-4</v>
      </c>
      <c r="G88" s="84">
        <f t="shared" si="10"/>
        <v>2.5594149908592323E-2</v>
      </c>
      <c r="H88" s="59">
        <f t="shared" si="11"/>
        <v>14</v>
      </c>
      <c r="I88" s="86">
        <f t="shared" si="12"/>
        <v>1.7648912700913961E-4</v>
      </c>
      <c r="J88" s="58">
        <f t="shared" si="13"/>
        <v>-10</v>
      </c>
    </row>
    <row r="89" spans="1:23" ht="15" thickBot="1">
      <c r="A89" s="91">
        <v>99</v>
      </c>
      <c r="B89" s="88" t="s">
        <v>89</v>
      </c>
      <c r="C89" s="58">
        <v>501</v>
      </c>
      <c r="D89" s="58">
        <v>490</v>
      </c>
      <c r="E89" s="58">
        <v>493</v>
      </c>
      <c r="F89" s="84">
        <f t="shared" si="9"/>
        <v>2.8725268155913529E-4</v>
      </c>
      <c r="G89" s="84">
        <f t="shared" si="10"/>
        <v>-1.5968063872255488E-2</v>
      </c>
      <c r="H89" s="59">
        <f t="shared" si="11"/>
        <v>-8</v>
      </c>
      <c r="I89" s="86">
        <f t="shared" si="12"/>
        <v>-1.0085092971950836E-4</v>
      </c>
      <c r="J89" s="58">
        <f t="shared" si="13"/>
        <v>3</v>
      </c>
    </row>
    <row r="90" spans="1:23" s="12" customFormat="1" ht="15" thickBot="1">
      <c r="A90" s="144" t="s">
        <v>90</v>
      </c>
      <c r="B90" s="146"/>
      <c r="C90" s="92">
        <v>1636934</v>
      </c>
      <c r="D90" s="92">
        <v>1701763</v>
      </c>
      <c r="E90" s="92">
        <v>1716259</v>
      </c>
      <c r="F90" s="94">
        <f t="shared" si="9"/>
        <v>1</v>
      </c>
      <c r="G90" s="94">
        <f t="shared" si="10"/>
        <v>4.8459498061620081E-2</v>
      </c>
      <c r="H90" s="93">
        <f t="shared" si="11"/>
        <v>79325</v>
      </c>
      <c r="I90" s="95">
        <f t="shared" si="12"/>
        <v>1</v>
      </c>
      <c r="J90" s="92">
        <f t="shared" si="13"/>
        <v>14496</v>
      </c>
      <c r="M90" s="34"/>
      <c r="N90" s="34"/>
      <c r="V90" s="8"/>
      <c r="W90" s="8"/>
    </row>
    <row r="91" spans="1:23">
      <c r="C91" s="9"/>
      <c r="D91" s="9"/>
      <c r="E91" s="9"/>
    </row>
    <row r="92" spans="1:23">
      <c r="D92" s="9"/>
      <c r="E92" s="9"/>
    </row>
    <row r="93" spans="1:23">
      <c r="D93" s="9"/>
      <c r="E93" s="9"/>
    </row>
    <row r="94" spans="1:23">
      <c r="D94" s="9"/>
      <c r="E94" s="9"/>
    </row>
    <row r="95" spans="1:23">
      <c r="D95" s="9"/>
      <c r="E95" s="9"/>
    </row>
  </sheetData>
  <mergeCells count="1">
    <mergeCell ref="A90:B90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84"/>
  <sheetViews>
    <sheetView workbookViewId="0">
      <pane ySplit="1" topLeftCell="A74" activePane="bottomLeft" state="frozen"/>
      <selection activeCell="W1" sqref="W1"/>
      <selection pane="bottomLeft" activeCell="C85" sqref="C85"/>
    </sheetView>
  </sheetViews>
  <sheetFormatPr defaultColWidth="9.21875" defaultRowHeight="14.4"/>
  <cols>
    <col min="1" max="1" width="11.77734375" style="8" customWidth="1"/>
    <col min="2" max="2" width="16.44140625" style="8" bestFit="1" customWidth="1"/>
    <col min="3" max="3" width="12" style="8" customWidth="1"/>
    <col min="4" max="4" width="12" style="8" bestFit="1" customWidth="1"/>
    <col min="5" max="5" width="12" style="8" customWidth="1"/>
    <col min="6" max="6" width="18.21875" style="8" customWidth="1"/>
    <col min="7" max="7" width="30.44140625" style="8" customWidth="1"/>
    <col min="8" max="8" width="27.44140625" style="8" customWidth="1"/>
    <col min="9" max="9" width="22.21875" style="8" customWidth="1"/>
    <col min="10" max="10" width="29.77734375" style="8" customWidth="1"/>
    <col min="11" max="11" width="9.21875" style="8"/>
    <col min="12" max="12" width="16.77734375" style="10" customWidth="1"/>
    <col min="13" max="19" width="9.21875" style="10"/>
    <col min="20" max="20" width="10.77734375" style="8" bestFit="1" customWidth="1"/>
    <col min="21" max="16384" width="9.21875" style="8"/>
  </cols>
  <sheetData>
    <row r="1" spans="1:21" ht="29.4" thickBot="1">
      <c r="A1" s="4" t="s">
        <v>92</v>
      </c>
      <c r="B1" s="4" t="s">
        <v>175</v>
      </c>
      <c r="C1" s="4">
        <v>41760</v>
      </c>
      <c r="D1" s="4">
        <v>42095</v>
      </c>
      <c r="E1" s="4">
        <v>42125</v>
      </c>
      <c r="F1" s="1" t="s">
        <v>276</v>
      </c>
      <c r="G1" s="1" t="s">
        <v>269</v>
      </c>
      <c r="H1" s="1" t="s">
        <v>277</v>
      </c>
      <c r="I1" s="1" t="s">
        <v>278</v>
      </c>
      <c r="J1" s="39" t="s">
        <v>279</v>
      </c>
    </row>
    <row r="2" spans="1:21">
      <c r="A2" s="97">
        <v>1</v>
      </c>
      <c r="B2" s="98" t="s">
        <v>93</v>
      </c>
      <c r="C2" s="81">
        <v>277523</v>
      </c>
      <c r="D2" s="81">
        <v>292167</v>
      </c>
      <c r="E2" s="81">
        <v>292507</v>
      </c>
      <c r="F2" s="83">
        <f t="shared" ref="F2:F33" si="0">E2/$E$83</f>
        <v>2.1149504838673991E-2</v>
      </c>
      <c r="G2" s="83">
        <f t="shared" ref="G2:G33" si="1">(E2-C2)/C2</f>
        <v>5.399192139029918E-2</v>
      </c>
      <c r="H2" s="82">
        <f t="shared" ref="H2:H33" si="2">E2-C2</f>
        <v>14984</v>
      </c>
      <c r="I2" s="85">
        <f>H2/$H$83</f>
        <v>1.9667035926729002E-2</v>
      </c>
      <c r="J2" s="81">
        <f t="shared" ref="J2:J33" si="3">E2-D2</f>
        <v>340</v>
      </c>
      <c r="L2" s="50"/>
      <c r="M2" s="47"/>
      <c r="T2" s="5"/>
      <c r="U2" s="11"/>
    </row>
    <row r="3" spans="1:21">
      <c r="A3" s="99">
        <v>2</v>
      </c>
      <c r="B3" s="100" t="s">
        <v>94</v>
      </c>
      <c r="C3" s="58">
        <v>43085</v>
      </c>
      <c r="D3" s="58">
        <v>45607</v>
      </c>
      <c r="E3" s="58">
        <v>46359</v>
      </c>
      <c r="F3" s="84">
        <f t="shared" si="0"/>
        <v>3.3519536107378201E-3</v>
      </c>
      <c r="G3" s="84">
        <f t="shared" si="1"/>
        <v>7.5989323430428218E-2</v>
      </c>
      <c r="H3" s="59">
        <f t="shared" si="2"/>
        <v>3274</v>
      </c>
      <c r="I3" s="86">
        <f t="shared" ref="I3:I66" si="4">H3/$H$83</f>
        <v>4.2972420998472205E-3</v>
      </c>
      <c r="J3" s="58">
        <f t="shared" si="3"/>
        <v>752</v>
      </c>
      <c r="L3" s="50"/>
      <c r="M3" s="47"/>
      <c r="T3" s="5"/>
      <c r="U3" s="11"/>
    </row>
    <row r="4" spans="1:21">
      <c r="A4" s="99">
        <v>3</v>
      </c>
      <c r="B4" s="100" t="s">
        <v>95</v>
      </c>
      <c r="C4" s="58">
        <v>79635</v>
      </c>
      <c r="D4" s="58">
        <v>84461</v>
      </c>
      <c r="E4" s="58">
        <v>87385</v>
      </c>
      <c r="F4" s="84">
        <f t="shared" si="0"/>
        <v>6.318308554419302E-3</v>
      </c>
      <c r="G4" s="84">
        <f t="shared" si="1"/>
        <v>9.7319018019714945E-2</v>
      </c>
      <c r="H4" s="59">
        <f t="shared" si="2"/>
        <v>7750</v>
      </c>
      <c r="I4" s="86">
        <f t="shared" si="4"/>
        <v>1.0172152191147209E-2</v>
      </c>
      <c r="J4" s="58">
        <f t="shared" si="3"/>
        <v>2924</v>
      </c>
      <c r="L4" s="50"/>
      <c r="M4" s="47"/>
      <c r="T4" s="5"/>
      <c r="U4" s="11"/>
    </row>
    <row r="5" spans="1:21">
      <c r="A5" s="99">
        <v>4</v>
      </c>
      <c r="B5" s="100" t="s">
        <v>96</v>
      </c>
      <c r="C5" s="58">
        <v>21651</v>
      </c>
      <c r="D5" s="58">
        <v>21225</v>
      </c>
      <c r="E5" s="58">
        <v>22897</v>
      </c>
      <c r="F5" s="84">
        <f t="shared" si="0"/>
        <v>1.6555508493510185E-3</v>
      </c>
      <c r="G5" s="84">
        <f t="shared" si="1"/>
        <v>5.7549304881991593E-2</v>
      </c>
      <c r="H5" s="59">
        <f t="shared" si="2"/>
        <v>1246</v>
      </c>
      <c r="I5" s="86">
        <f t="shared" si="4"/>
        <v>1.6354195651831513E-3</v>
      </c>
      <c r="J5" s="58">
        <f t="shared" si="3"/>
        <v>1672</v>
      </c>
      <c r="L5" s="50"/>
      <c r="M5" s="47"/>
      <c r="T5" s="5"/>
      <c r="U5" s="11"/>
    </row>
    <row r="6" spans="1:21">
      <c r="A6" s="99">
        <v>5</v>
      </c>
      <c r="B6" s="100" t="s">
        <v>97</v>
      </c>
      <c r="C6" s="58">
        <v>37435</v>
      </c>
      <c r="D6" s="58">
        <v>38833</v>
      </c>
      <c r="E6" s="58">
        <v>39177</v>
      </c>
      <c r="F6" s="84">
        <f t="shared" si="0"/>
        <v>2.8326643501342908E-3</v>
      </c>
      <c r="G6" s="84">
        <f t="shared" si="1"/>
        <v>4.6533992253238947E-2</v>
      </c>
      <c r="H6" s="59">
        <f t="shared" si="2"/>
        <v>1742</v>
      </c>
      <c r="I6" s="86">
        <f t="shared" si="4"/>
        <v>2.2864373054165728E-3</v>
      </c>
      <c r="J6" s="58">
        <f t="shared" si="3"/>
        <v>344</v>
      </c>
      <c r="L6" s="50"/>
      <c r="M6" s="47"/>
      <c r="T6" s="5"/>
      <c r="U6" s="11"/>
    </row>
    <row r="7" spans="1:21">
      <c r="A7" s="99">
        <v>6</v>
      </c>
      <c r="B7" s="100" t="s">
        <v>98</v>
      </c>
      <c r="C7" s="58">
        <v>1079371</v>
      </c>
      <c r="D7" s="58">
        <v>1214906</v>
      </c>
      <c r="E7" s="58">
        <v>1176274</v>
      </c>
      <c r="F7" s="84">
        <f t="shared" si="0"/>
        <v>8.5049631819431371E-2</v>
      </c>
      <c r="G7" s="84">
        <f t="shared" si="1"/>
        <v>8.9777286956940663E-2</v>
      </c>
      <c r="H7" s="59">
        <f t="shared" si="2"/>
        <v>96903</v>
      </c>
      <c r="I7" s="86">
        <f t="shared" si="4"/>
        <v>0.1271886533908049</v>
      </c>
      <c r="J7" s="58">
        <f t="shared" si="3"/>
        <v>-38632</v>
      </c>
      <c r="L7" s="50"/>
      <c r="M7" s="47"/>
      <c r="T7" s="5"/>
      <c r="U7" s="11"/>
    </row>
    <row r="8" spans="1:21">
      <c r="A8" s="99">
        <v>7</v>
      </c>
      <c r="B8" s="100" t="s">
        <v>99</v>
      </c>
      <c r="C8" s="58">
        <v>564062</v>
      </c>
      <c r="D8" s="58">
        <v>554219</v>
      </c>
      <c r="E8" s="58">
        <v>588320</v>
      </c>
      <c r="F8" s="84">
        <f t="shared" si="0"/>
        <v>4.2538047590959131E-2</v>
      </c>
      <c r="G8" s="84">
        <f t="shared" si="1"/>
        <v>4.3005910697760177E-2</v>
      </c>
      <c r="H8" s="59">
        <f t="shared" si="2"/>
        <v>24258</v>
      </c>
      <c r="I8" s="86">
        <f t="shared" si="4"/>
        <v>3.1839492626174061E-2</v>
      </c>
      <c r="J8" s="58">
        <f t="shared" si="3"/>
        <v>34101</v>
      </c>
      <c r="L8" s="50"/>
      <c r="M8" s="47"/>
      <c r="T8" s="5"/>
      <c r="U8" s="11"/>
    </row>
    <row r="9" spans="1:21">
      <c r="A9" s="99">
        <v>8</v>
      </c>
      <c r="B9" s="100" t="s">
        <v>100</v>
      </c>
      <c r="C9" s="58">
        <v>22617</v>
      </c>
      <c r="D9" s="58">
        <v>23893</v>
      </c>
      <c r="E9" s="58">
        <v>24751</v>
      </c>
      <c r="F9" s="84">
        <f t="shared" si="0"/>
        <v>1.789602964243659E-3</v>
      </c>
      <c r="G9" s="84">
        <f t="shared" si="1"/>
        <v>9.4353804660211343E-2</v>
      </c>
      <c r="H9" s="59">
        <f t="shared" si="2"/>
        <v>2134</v>
      </c>
      <c r="I9" s="86">
        <f t="shared" si="4"/>
        <v>2.8009513259236313E-3</v>
      </c>
      <c r="J9" s="58">
        <f t="shared" si="3"/>
        <v>858</v>
      </c>
      <c r="L9" s="50"/>
      <c r="M9" s="47"/>
      <c r="T9" s="5"/>
      <c r="U9" s="11"/>
    </row>
    <row r="10" spans="1:21">
      <c r="A10" s="99">
        <v>9</v>
      </c>
      <c r="B10" s="100" t="s">
        <v>101</v>
      </c>
      <c r="C10" s="58">
        <v>139891</v>
      </c>
      <c r="D10" s="58">
        <v>147976</v>
      </c>
      <c r="E10" s="58">
        <v>152667</v>
      </c>
      <c r="F10" s="84">
        <f t="shared" si="0"/>
        <v>1.1038475849144951E-2</v>
      </c>
      <c r="G10" s="84">
        <f t="shared" si="1"/>
        <v>9.1328248421985683E-2</v>
      </c>
      <c r="H10" s="59">
        <f t="shared" si="2"/>
        <v>12776</v>
      </c>
      <c r="I10" s="86">
        <f t="shared" si="4"/>
        <v>1.6768956954076999E-2</v>
      </c>
      <c r="J10" s="58">
        <f t="shared" si="3"/>
        <v>4691</v>
      </c>
      <c r="L10" s="50"/>
      <c r="M10" s="47"/>
      <c r="T10" s="5"/>
      <c r="U10" s="11"/>
    </row>
    <row r="11" spans="1:21">
      <c r="A11" s="99">
        <v>10</v>
      </c>
      <c r="B11" s="100" t="s">
        <v>102</v>
      </c>
      <c r="C11" s="58">
        <v>148218</v>
      </c>
      <c r="D11" s="58">
        <v>159540</v>
      </c>
      <c r="E11" s="58">
        <v>162260</v>
      </c>
      <c r="F11" s="84">
        <f t="shared" si="0"/>
        <v>1.1732090702524185E-2</v>
      </c>
      <c r="G11" s="84">
        <f t="shared" si="1"/>
        <v>9.4738830641352606E-2</v>
      </c>
      <c r="H11" s="59">
        <f t="shared" si="2"/>
        <v>14042</v>
      </c>
      <c r="I11" s="86">
        <f t="shared" si="4"/>
        <v>1.8430627234592142E-2</v>
      </c>
      <c r="J11" s="58">
        <f t="shared" si="3"/>
        <v>2720</v>
      </c>
      <c r="L11" s="50"/>
      <c r="M11" s="47"/>
      <c r="T11" s="5"/>
      <c r="U11" s="11"/>
    </row>
    <row r="12" spans="1:21">
      <c r="A12" s="99">
        <v>11</v>
      </c>
      <c r="B12" s="100" t="s">
        <v>103</v>
      </c>
      <c r="C12" s="58">
        <v>41547</v>
      </c>
      <c r="D12" s="58">
        <v>41384</v>
      </c>
      <c r="E12" s="58">
        <v>42084</v>
      </c>
      <c r="F12" s="84">
        <f t="shared" si="0"/>
        <v>3.0428528603785765E-3</v>
      </c>
      <c r="G12" s="84">
        <f t="shared" si="1"/>
        <v>1.292512094736082E-2</v>
      </c>
      <c r="H12" s="59">
        <f t="shared" si="2"/>
        <v>537</v>
      </c>
      <c r="I12" s="86">
        <f t="shared" si="4"/>
        <v>7.0483170666400656E-4</v>
      </c>
      <c r="J12" s="58">
        <f t="shared" si="3"/>
        <v>700</v>
      </c>
      <c r="L12" s="50"/>
      <c r="M12" s="47"/>
      <c r="T12" s="5"/>
      <c r="U12" s="11"/>
    </row>
    <row r="13" spans="1:21">
      <c r="A13" s="99">
        <v>12</v>
      </c>
      <c r="B13" s="100" t="s">
        <v>104</v>
      </c>
      <c r="C13" s="58">
        <v>21226</v>
      </c>
      <c r="D13" s="58">
        <v>23207</v>
      </c>
      <c r="E13" s="58">
        <v>24699</v>
      </c>
      <c r="F13" s="84">
        <f t="shared" si="0"/>
        <v>1.7858431422509851E-3</v>
      </c>
      <c r="G13" s="84">
        <f t="shared" si="1"/>
        <v>0.16362008857062094</v>
      </c>
      <c r="H13" s="59">
        <f t="shared" si="2"/>
        <v>3473</v>
      </c>
      <c r="I13" s="86">
        <f t="shared" si="4"/>
        <v>4.5584367174005495E-3</v>
      </c>
      <c r="J13" s="58">
        <f t="shared" si="3"/>
        <v>1492</v>
      </c>
      <c r="L13" s="50"/>
      <c r="M13" s="47"/>
      <c r="T13" s="5"/>
      <c r="U13" s="11"/>
    </row>
    <row r="14" spans="1:21">
      <c r="A14" s="99">
        <v>13</v>
      </c>
      <c r="B14" s="100" t="s">
        <v>105</v>
      </c>
      <c r="C14" s="58">
        <v>19846</v>
      </c>
      <c r="D14" s="58">
        <v>20062</v>
      </c>
      <c r="E14" s="58">
        <v>21188</v>
      </c>
      <c r="F14" s="84">
        <f t="shared" si="0"/>
        <v>1.5319828534764109E-3</v>
      </c>
      <c r="G14" s="84">
        <f t="shared" si="1"/>
        <v>6.7620679230071548E-2</v>
      </c>
      <c r="H14" s="59">
        <f t="shared" si="2"/>
        <v>1342</v>
      </c>
      <c r="I14" s="86">
        <f t="shared" si="4"/>
        <v>1.7614229987767166E-3</v>
      </c>
      <c r="J14" s="58">
        <f t="shared" si="3"/>
        <v>1126</v>
      </c>
      <c r="L14" s="50"/>
      <c r="M14" s="47"/>
      <c r="T14" s="5"/>
      <c r="U14" s="11"/>
    </row>
    <row r="15" spans="1:21">
      <c r="A15" s="99">
        <v>14</v>
      </c>
      <c r="B15" s="100" t="s">
        <v>106</v>
      </c>
      <c r="C15" s="58">
        <v>52795</v>
      </c>
      <c r="D15" s="58">
        <v>56842</v>
      </c>
      <c r="E15" s="58">
        <v>57740</v>
      </c>
      <c r="F15" s="84">
        <f t="shared" si="0"/>
        <v>4.1748484972497623E-3</v>
      </c>
      <c r="G15" s="84">
        <f t="shared" si="1"/>
        <v>9.3664172743631022E-2</v>
      </c>
      <c r="H15" s="59">
        <f t="shared" si="2"/>
        <v>4945</v>
      </c>
      <c r="I15" s="86">
        <f t="shared" si="4"/>
        <v>6.4904893658352192E-3</v>
      </c>
      <c r="J15" s="58">
        <f t="shared" si="3"/>
        <v>898</v>
      </c>
      <c r="L15" s="50"/>
      <c r="M15" s="47"/>
      <c r="T15" s="5"/>
      <c r="U15" s="11"/>
    </row>
    <row r="16" spans="1:21">
      <c r="A16" s="99">
        <v>15</v>
      </c>
      <c r="B16" s="100" t="s">
        <v>107</v>
      </c>
      <c r="C16" s="58">
        <v>35634</v>
      </c>
      <c r="D16" s="58">
        <v>36974</v>
      </c>
      <c r="E16" s="58">
        <v>37128</v>
      </c>
      <c r="F16" s="84">
        <f t="shared" si="0"/>
        <v>2.6845129027691234E-3</v>
      </c>
      <c r="G16" s="84">
        <f t="shared" si="1"/>
        <v>4.1926250210473144E-2</v>
      </c>
      <c r="H16" s="59">
        <f t="shared" si="2"/>
        <v>1494</v>
      </c>
      <c r="I16" s="86">
        <f t="shared" si="4"/>
        <v>1.9609284352998619E-3</v>
      </c>
      <c r="J16" s="58">
        <f t="shared" si="3"/>
        <v>154</v>
      </c>
      <c r="L16" s="50"/>
      <c r="M16" s="47"/>
      <c r="T16" s="5"/>
      <c r="U16" s="11"/>
    </row>
    <row r="17" spans="1:12">
      <c r="A17" s="99">
        <v>16</v>
      </c>
      <c r="B17" s="100" t="s">
        <v>108</v>
      </c>
      <c r="C17" s="58">
        <v>608534</v>
      </c>
      <c r="D17" s="58">
        <v>635269</v>
      </c>
      <c r="E17" s="58">
        <v>640709</v>
      </c>
      <c r="F17" s="84">
        <f t="shared" si="0"/>
        <v>4.6325995944308938E-2</v>
      </c>
      <c r="G17" s="84">
        <f t="shared" si="1"/>
        <v>5.2872970121636588E-2</v>
      </c>
      <c r="H17" s="59">
        <f t="shared" si="2"/>
        <v>32175</v>
      </c>
      <c r="I17" s="86">
        <f t="shared" si="4"/>
        <v>4.2230838290343409E-2</v>
      </c>
      <c r="J17" s="58">
        <f t="shared" si="3"/>
        <v>5440</v>
      </c>
    </row>
    <row r="18" spans="1:12">
      <c r="A18" s="99">
        <v>17</v>
      </c>
      <c r="B18" s="100" t="s">
        <v>109</v>
      </c>
      <c r="C18" s="58">
        <v>70140</v>
      </c>
      <c r="D18" s="58">
        <v>76456</v>
      </c>
      <c r="E18" s="58">
        <v>77782</v>
      </c>
      <c r="F18" s="84">
        <f t="shared" si="0"/>
        <v>5.6239706583491693E-3</v>
      </c>
      <c r="G18" s="84">
        <f t="shared" si="1"/>
        <v>0.10895352152837183</v>
      </c>
      <c r="H18" s="59">
        <f t="shared" si="2"/>
        <v>7642</v>
      </c>
      <c r="I18" s="86">
        <f t="shared" si="4"/>
        <v>1.0030398328354447E-2</v>
      </c>
      <c r="J18" s="58">
        <f t="shared" si="3"/>
        <v>1326</v>
      </c>
      <c r="L18" s="5"/>
    </row>
    <row r="19" spans="1:12">
      <c r="A19" s="99">
        <v>18</v>
      </c>
      <c r="B19" s="100" t="s">
        <v>110</v>
      </c>
      <c r="C19" s="58">
        <v>22908</v>
      </c>
      <c r="D19" s="58">
        <v>23696</v>
      </c>
      <c r="E19" s="58">
        <v>24547</v>
      </c>
      <c r="F19" s="84">
        <f t="shared" si="0"/>
        <v>1.7748528933493233E-3</v>
      </c>
      <c r="G19" s="84">
        <f t="shared" si="1"/>
        <v>7.154705779640301E-2</v>
      </c>
      <c r="H19" s="59">
        <f t="shared" si="2"/>
        <v>1639</v>
      </c>
      <c r="I19" s="86">
        <f t="shared" si="4"/>
        <v>2.1512461214568098E-3</v>
      </c>
      <c r="J19" s="58">
        <f t="shared" si="3"/>
        <v>851</v>
      </c>
      <c r="L19" s="5"/>
    </row>
    <row r="20" spans="1:12">
      <c r="A20" s="99">
        <v>19</v>
      </c>
      <c r="B20" s="100" t="s">
        <v>111</v>
      </c>
      <c r="C20" s="58">
        <v>54716</v>
      </c>
      <c r="D20" s="58">
        <v>55854</v>
      </c>
      <c r="E20" s="58">
        <v>56598</v>
      </c>
      <c r="F20" s="84">
        <f t="shared" si="0"/>
        <v>4.0922770219491179E-3</v>
      </c>
      <c r="G20" s="84">
        <f t="shared" si="1"/>
        <v>3.4395789165874699E-2</v>
      </c>
      <c r="H20" s="59">
        <f t="shared" si="2"/>
        <v>1882</v>
      </c>
      <c r="I20" s="86">
        <f t="shared" si="4"/>
        <v>2.4701923127405222E-3</v>
      </c>
      <c r="J20" s="58">
        <f t="shared" si="3"/>
        <v>744</v>
      </c>
      <c r="L20" s="5"/>
    </row>
    <row r="21" spans="1:12">
      <c r="A21" s="99">
        <v>20</v>
      </c>
      <c r="B21" s="100" t="s">
        <v>112</v>
      </c>
      <c r="C21" s="58">
        <v>180157</v>
      </c>
      <c r="D21" s="58">
        <v>184952</v>
      </c>
      <c r="E21" s="58">
        <v>186413</v>
      </c>
      <c r="F21" s="84">
        <f t="shared" si="0"/>
        <v>1.3478455713852096E-2</v>
      </c>
      <c r="G21" s="84">
        <f t="shared" si="1"/>
        <v>3.4725267405651739E-2</v>
      </c>
      <c r="H21" s="59">
        <f t="shared" si="2"/>
        <v>6256</v>
      </c>
      <c r="I21" s="86">
        <f t="shared" si="4"/>
        <v>8.2112237558473467E-3</v>
      </c>
      <c r="J21" s="58">
        <f t="shared" si="3"/>
        <v>1461</v>
      </c>
      <c r="L21" s="5"/>
    </row>
    <row r="22" spans="1:12">
      <c r="A22" s="99">
        <v>21</v>
      </c>
      <c r="B22" s="100" t="s">
        <v>113</v>
      </c>
      <c r="C22" s="58">
        <v>116081</v>
      </c>
      <c r="D22" s="58">
        <v>121915</v>
      </c>
      <c r="E22" s="58">
        <v>125817</v>
      </c>
      <c r="F22" s="84">
        <f t="shared" si="0"/>
        <v>9.0971062240816306E-3</v>
      </c>
      <c r="G22" s="84">
        <f t="shared" si="1"/>
        <v>8.3872468362608865E-2</v>
      </c>
      <c r="H22" s="59">
        <f t="shared" si="2"/>
        <v>9736</v>
      </c>
      <c r="I22" s="86">
        <f t="shared" si="4"/>
        <v>1.2778848223614093E-2</v>
      </c>
      <c r="J22" s="58">
        <f t="shared" si="3"/>
        <v>3902</v>
      </c>
      <c r="L22" s="5"/>
    </row>
    <row r="23" spans="1:12">
      <c r="A23" s="99">
        <v>22</v>
      </c>
      <c r="B23" s="100" t="s">
        <v>114</v>
      </c>
      <c r="C23" s="58">
        <v>54688</v>
      </c>
      <c r="D23" s="58">
        <v>58103</v>
      </c>
      <c r="E23" s="58">
        <v>58900</v>
      </c>
      <c r="F23" s="84">
        <f t="shared" si="0"/>
        <v>4.2587214493940255E-3</v>
      </c>
      <c r="G23" s="84">
        <f t="shared" si="1"/>
        <v>7.7018724400234051E-2</v>
      </c>
      <c r="H23" s="59">
        <f t="shared" si="2"/>
        <v>4212</v>
      </c>
      <c r="I23" s="86">
        <f t="shared" si="4"/>
        <v>5.5284006489176828E-3</v>
      </c>
      <c r="J23" s="58">
        <f t="shared" si="3"/>
        <v>797</v>
      </c>
      <c r="L23" s="5"/>
    </row>
    <row r="24" spans="1:12">
      <c r="A24" s="99">
        <v>23</v>
      </c>
      <c r="B24" s="100" t="s">
        <v>115</v>
      </c>
      <c r="C24" s="58">
        <v>59015</v>
      </c>
      <c r="D24" s="58">
        <v>61147</v>
      </c>
      <c r="E24" s="58">
        <v>62994</v>
      </c>
      <c r="F24" s="84">
        <f t="shared" si="0"/>
        <v>4.5547351270480005E-3</v>
      </c>
      <c r="G24" s="84">
        <f t="shared" si="1"/>
        <v>6.7423536389053629E-2</v>
      </c>
      <c r="H24" s="59">
        <f t="shared" si="2"/>
        <v>3979</v>
      </c>
      <c r="I24" s="86">
        <f t="shared" si="4"/>
        <v>5.2225798152999671E-3</v>
      </c>
      <c r="J24" s="58">
        <f t="shared" si="3"/>
        <v>1847</v>
      </c>
      <c r="L24" s="5"/>
    </row>
    <row r="25" spans="1:12">
      <c r="A25" s="99">
        <v>24</v>
      </c>
      <c r="B25" s="100" t="s">
        <v>116</v>
      </c>
      <c r="C25" s="58">
        <v>27207</v>
      </c>
      <c r="D25" s="58">
        <v>25660</v>
      </c>
      <c r="E25" s="58">
        <v>26159</v>
      </c>
      <c r="F25" s="84">
        <f t="shared" si="0"/>
        <v>1.8914073751222123E-3</v>
      </c>
      <c r="G25" s="84">
        <f t="shared" si="1"/>
        <v>-3.8519498658433494E-2</v>
      </c>
      <c r="H25" s="59">
        <f t="shared" si="2"/>
        <v>-1048</v>
      </c>
      <c r="I25" s="86">
        <f t="shared" si="4"/>
        <v>-1.3755374833964225E-3</v>
      </c>
      <c r="J25" s="58">
        <f t="shared" si="3"/>
        <v>499</v>
      </c>
      <c r="L25" s="5"/>
    </row>
    <row r="26" spans="1:12">
      <c r="A26" s="99">
        <v>25</v>
      </c>
      <c r="B26" s="100" t="s">
        <v>117</v>
      </c>
      <c r="C26" s="58">
        <v>71540</v>
      </c>
      <c r="D26" s="58">
        <v>74236</v>
      </c>
      <c r="E26" s="58">
        <v>78153</v>
      </c>
      <c r="F26" s="84">
        <f t="shared" si="0"/>
        <v>5.6507955421815151E-3</v>
      </c>
      <c r="G26" s="84">
        <f t="shared" si="1"/>
        <v>9.2437797036622874E-2</v>
      </c>
      <c r="H26" s="59">
        <f t="shared" si="2"/>
        <v>6613</v>
      </c>
      <c r="I26" s="86">
        <f t="shared" si="4"/>
        <v>8.6797990245234182E-3</v>
      </c>
      <c r="J26" s="58">
        <f t="shared" si="3"/>
        <v>3917</v>
      </c>
      <c r="L26" s="5"/>
    </row>
    <row r="27" spans="1:12">
      <c r="A27" s="99">
        <v>26</v>
      </c>
      <c r="B27" s="100" t="s">
        <v>118</v>
      </c>
      <c r="C27" s="58">
        <v>162164</v>
      </c>
      <c r="D27" s="58">
        <v>169742</v>
      </c>
      <c r="E27" s="58">
        <v>171028</v>
      </c>
      <c r="F27" s="84">
        <f t="shared" si="0"/>
        <v>1.2366054533904268E-2</v>
      </c>
      <c r="G27" s="84">
        <f t="shared" si="1"/>
        <v>5.466071384524309E-2</v>
      </c>
      <c r="H27" s="59">
        <f t="shared" si="2"/>
        <v>8864</v>
      </c>
      <c r="I27" s="86">
        <f t="shared" si="4"/>
        <v>1.1634317035139207E-2</v>
      </c>
      <c r="J27" s="58">
        <f t="shared" si="3"/>
        <v>1286</v>
      </c>
      <c r="L27" s="5"/>
    </row>
    <row r="28" spans="1:12">
      <c r="A28" s="99">
        <v>27</v>
      </c>
      <c r="B28" s="100" t="s">
        <v>119</v>
      </c>
      <c r="C28" s="58">
        <v>261509</v>
      </c>
      <c r="D28" s="58">
        <v>268766</v>
      </c>
      <c r="E28" s="58">
        <v>271600</v>
      </c>
      <c r="F28" s="84">
        <f t="shared" si="0"/>
        <v>1.9637839484811837E-2</v>
      </c>
      <c r="G28" s="84">
        <f t="shared" si="1"/>
        <v>3.858758207174514E-2</v>
      </c>
      <c r="H28" s="59">
        <f t="shared" si="2"/>
        <v>10091</v>
      </c>
      <c r="I28" s="86">
        <f t="shared" si="4"/>
        <v>1.3244798420756966E-2</v>
      </c>
      <c r="J28" s="58">
        <f t="shared" si="3"/>
        <v>2834</v>
      </c>
    </row>
    <row r="29" spans="1:12">
      <c r="A29" s="99">
        <v>28</v>
      </c>
      <c r="B29" s="100" t="s">
        <v>120</v>
      </c>
      <c r="C29" s="58">
        <v>44875</v>
      </c>
      <c r="D29" s="58">
        <v>46939</v>
      </c>
      <c r="E29" s="58">
        <v>47895</v>
      </c>
      <c r="F29" s="84">
        <f t="shared" si="0"/>
        <v>3.4630129680598785E-3</v>
      </c>
      <c r="G29" s="84">
        <f t="shared" si="1"/>
        <v>6.729805013927577E-2</v>
      </c>
      <c r="H29" s="59">
        <f t="shared" si="2"/>
        <v>3020</v>
      </c>
      <c r="I29" s="86">
        <f t="shared" si="4"/>
        <v>3.9638580151309119E-3</v>
      </c>
      <c r="J29" s="58">
        <f t="shared" si="3"/>
        <v>956</v>
      </c>
    </row>
    <row r="30" spans="1:12">
      <c r="A30" s="99">
        <v>29</v>
      </c>
      <c r="B30" s="100" t="s">
        <v>121</v>
      </c>
      <c r="C30" s="58">
        <v>14053</v>
      </c>
      <c r="D30" s="58">
        <v>13440</v>
      </c>
      <c r="E30" s="58">
        <v>14071</v>
      </c>
      <c r="F30" s="84">
        <f t="shared" si="0"/>
        <v>1.0173933703637237E-3</v>
      </c>
      <c r="G30" s="84">
        <f t="shared" si="1"/>
        <v>1.2808652956664058E-3</v>
      </c>
      <c r="H30" s="59">
        <f t="shared" si="2"/>
        <v>18</v>
      </c>
      <c r="I30" s="86">
        <f t="shared" si="4"/>
        <v>2.3625643798793517E-5</v>
      </c>
      <c r="J30" s="58">
        <f t="shared" si="3"/>
        <v>631</v>
      </c>
    </row>
    <row r="31" spans="1:12">
      <c r="A31" s="99">
        <v>30</v>
      </c>
      <c r="B31" s="100" t="s">
        <v>122</v>
      </c>
      <c r="C31" s="58">
        <v>13329</v>
      </c>
      <c r="D31" s="58">
        <v>12089</v>
      </c>
      <c r="E31" s="58">
        <v>13343</v>
      </c>
      <c r="F31" s="84">
        <f t="shared" si="0"/>
        <v>9.6475586246628998E-4</v>
      </c>
      <c r="G31" s="84">
        <f t="shared" si="1"/>
        <v>1.0503413609423062E-3</v>
      </c>
      <c r="H31" s="59">
        <f t="shared" si="2"/>
        <v>14</v>
      </c>
      <c r="I31" s="86">
        <f t="shared" si="4"/>
        <v>1.8375500732394956E-5</v>
      </c>
      <c r="J31" s="58">
        <f t="shared" si="3"/>
        <v>1254</v>
      </c>
    </row>
    <row r="32" spans="1:12">
      <c r="A32" s="99">
        <v>31</v>
      </c>
      <c r="B32" s="100" t="s">
        <v>123</v>
      </c>
      <c r="C32" s="58">
        <v>143529</v>
      </c>
      <c r="D32" s="58">
        <v>152038</v>
      </c>
      <c r="E32" s="58">
        <v>153550</v>
      </c>
      <c r="F32" s="84">
        <f t="shared" si="0"/>
        <v>1.1102320518751317E-2</v>
      </c>
      <c r="G32" s="84">
        <f t="shared" si="1"/>
        <v>6.9818642922336249E-2</v>
      </c>
      <c r="H32" s="59">
        <f t="shared" si="2"/>
        <v>10021</v>
      </c>
      <c r="I32" s="86">
        <f t="shared" si="4"/>
        <v>1.315292091709499E-2</v>
      </c>
      <c r="J32" s="58">
        <f t="shared" si="3"/>
        <v>1512</v>
      </c>
    </row>
    <row r="33" spans="1:13">
      <c r="A33" s="99">
        <v>32</v>
      </c>
      <c r="B33" s="100" t="s">
        <v>124</v>
      </c>
      <c r="C33" s="58">
        <v>51666</v>
      </c>
      <c r="D33" s="58">
        <v>56248</v>
      </c>
      <c r="E33" s="58">
        <v>57131</v>
      </c>
      <c r="F33" s="84">
        <f t="shared" si="0"/>
        <v>4.1308151973740246E-3</v>
      </c>
      <c r="G33" s="84">
        <f t="shared" si="1"/>
        <v>0.10577555839430186</v>
      </c>
      <c r="H33" s="59">
        <f t="shared" si="2"/>
        <v>5465</v>
      </c>
      <c r="I33" s="86">
        <f t="shared" si="4"/>
        <v>7.1730079644670318E-3</v>
      </c>
      <c r="J33" s="58">
        <f t="shared" si="3"/>
        <v>883</v>
      </c>
      <c r="L33" s="5"/>
      <c r="M33" s="11"/>
    </row>
    <row r="34" spans="1:13">
      <c r="A34" s="99">
        <v>33</v>
      </c>
      <c r="B34" s="100" t="s">
        <v>125</v>
      </c>
      <c r="C34" s="58">
        <v>210903</v>
      </c>
      <c r="D34" s="58">
        <v>223416</v>
      </c>
      <c r="E34" s="58">
        <v>226315</v>
      </c>
      <c r="F34" s="84">
        <f t="shared" ref="F34:F65" si="5">E34/$E$83</f>
        <v>1.636354065907655E-2</v>
      </c>
      <c r="G34" s="84">
        <f t="shared" ref="G34:G65" si="6">(E34-C34)/C34</f>
        <v>7.3076248322688636E-2</v>
      </c>
      <c r="H34" s="59">
        <f t="shared" ref="H34:H65" si="7">E34-C34</f>
        <v>15412</v>
      </c>
      <c r="I34" s="86">
        <f t="shared" si="4"/>
        <v>2.022880123483365E-2</v>
      </c>
      <c r="J34" s="58">
        <f t="shared" ref="J34:J66" si="8">E34-D34</f>
        <v>2899</v>
      </c>
    </row>
    <row r="35" spans="1:13">
      <c r="A35" s="99">
        <v>34</v>
      </c>
      <c r="B35" s="100" t="s">
        <v>126</v>
      </c>
      <c r="C35" s="58">
        <v>3850000</v>
      </c>
      <c r="D35" s="58">
        <v>4007982</v>
      </c>
      <c r="E35" s="58">
        <v>4027102</v>
      </c>
      <c r="F35" s="84">
        <f t="shared" si="5"/>
        <v>0.29117666666040032</v>
      </c>
      <c r="G35" s="84">
        <f t="shared" si="6"/>
        <v>4.6000519480519482E-2</v>
      </c>
      <c r="H35" s="59">
        <f t="shared" si="7"/>
        <v>177102</v>
      </c>
      <c r="I35" s="86">
        <f t="shared" si="4"/>
        <v>0.23245270933632942</v>
      </c>
      <c r="J35" s="58">
        <f t="shared" si="8"/>
        <v>19120</v>
      </c>
    </row>
    <row r="36" spans="1:13">
      <c r="A36" s="99">
        <v>35</v>
      </c>
      <c r="B36" s="100" t="s">
        <v>127</v>
      </c>
      <c r="C36" s="58">
        <v>814473</v>
      </c>
      <c r="D36" s="58">
        <v>842471</v>
      </c>
      <c r="E36" s="58">
        <v>847785</v>
      </c>
      <c r="F36" s="84">
        <f t="shared" si="5"/>
        <v>6.1298474770365256E-2</v>
      </c>
      <c r="G36" s="84">
        <f t="shared" si="6"/>
        <v>4.0900066668876682E-2</v>
      </c>
      <c r="H36" s="59">
        <f t="shared" si="7"/>
        <v>33312</v>
      </c>
      <c r="I36" s="86">
        <f t="shared" si="4"/>
        <v>4.3723191456967202E-2</v>
      </c>
      <c r="J36" s="58">
        <f t="shared" si="8"/>
        <v>5314</v>
      </c>
    </row>
    <row r="37" spans="1:13">
      <c r="A37" s="99">
        <v>36</v>
      </c>
      <c r="B37" s="100" t="s">
        <v>128</v>
      </c>
      <c r="C37" s="58">
        <v>20798</v>
      </c>
      <c r="D37" s="58">
        <v>19673</v>
      </c>
      <c r="E37" s="58">
        <v>21892</v>
      </c>
      <c r="F37" s="84">
        <f t="shared" si="5"/>
        <v>1.5828850589156877E-3</v>
      </c>
      <c r="G37" s="84">
        <f t="shared" si="6"/>
        <v>5.2601211654966826E-2</v>
      </c>
      <c r="H37" s="59">
        <f t="shared" si="7"/>
        <v>1094</v>
      </c>
      <c r="I37" s="86">
        <f t="shared" si="4"/>
        <v>1.435914128660006E-3</v>
      </c>
      <c r="J37" s="58">
        <f t="shared" si="8"/>
        <v>2219</v>
      </c>
    </row>
    <row r="38" spans="1:13">
      <c r="A38" s="99">
        <v>37</v>
      </c>
      <c r="B38" s="100" t="s">
        <v>129</v>
      </c>
      <c r="C38" s="58">
        <v>41459</v>
      </c>
      <c r="D38" s="58">
        <v>44568</v>
      </c>
      <c r="E38" s="58">
        <v>46263</v>
      </c>
      <c r="F38" s="84">
        <f t="shared" si="5"/>
        <v>3.3450124009051915E-3</v>
      </c>
      <c r="G38" s="84">
        <f t="shared" si="6"/>
        <v>0.11587351359174124</v>
      </c>
      <c r="H38" s="59">
        <f t="shared" si="7"/>
        <v>4804</v>
      </c>
      <c r="I38" s="86">
        <f t="shared" si="4"/>
        <v>6.3054218227446696E-3</v>
      </c>
      <c r="J38" s="58">
        <f t="shared" si="8"/>
        <v>1695</v>
      </c>
    </row>
    <row r="39" spans="1:13">
      <c r="A39" s="99">
        <v>38</v>
      </c>
      <c r="B39" s="100" t="s">
        <v>130</v>
      </c>
      <c r="C39" s="58">
        <v>210851</v>
      </c>
      <c r="D39" s="58">
        <v>218926</v>
      </c>
      <c r="E39" s="58">
        <v>222314</v>
      </c>
      <c r="F39" s="84">
        <f t="shared" si="5"/>
        <v>1.6074251278447933E-2</v>
      </c>
      <c r="G39" s="84">
        <f t="shared" si="6"/>
        <v>5.436540495420937E-2</v>
      </c>
      <c r="H39" s="59">
        <f t="shared" si="7"/>
        <v>11463</v>
      </c>
      <c r="I39" s="86">
        <f t="shared" si="4"/>
        <v>1.5045597492531671E-2</v>
      </c>
      <c r="J39" s="58">
        <f t="shared" si="8"/>
        <v>3388</v>
      </c>
    </row>
    <row r="40" spans="1:13">
      <c r="A40" s="99">
        <v>39</v>
      </c>
      <c r="B40" s="100" t="s">
        <v>131</v>
      </c>
      <c r="C40" s="58">
        <v>59089</v>
      </c>
      <c r="D40" s="58">
        <v>62149</v>
      </c>
      <c r="E40" s="58">
        <v>62737</v>
      </c>
      <c r="F40" s="84">
        <f t="shared" si="5"/>
        <v>4.5361529298919004E-3</v>
      </c>
      <c r="G40" s="84">
        <f t="shared" si="6"/>
        <v>6.1737379207635938E-2</v>
      </c>
      <c r="H40" s="59">
        <f t="shared" si="7"/>
        <v>3648</v>
      </c>
      <c r="I40" s="86">
        <f t="shared" si="4"/>
        <v>4.7881304765554859E-3</v>
      </c>
      <c r="J40" s="58">
        <f t="shared" si="8"/>
        <v>588</v>
      </c>
    </row>
    <row r="41" spans="1:13">
      <c r="A41" s="99">
        <v>40</v>
      </c>
      <c r="B41" s="100" t="s">
        <v>132</v>
      </c>
      <c r="C41" s="58">
        <v>24404</v>
      </c>
      <c r="D41" s="58">
        <v>24515</v>
      </c>
      <c r="E41" s="58">
        <v>24668</v>
      </c>
      <c r="F41" s="84">
        <f t="shared" si="5"/>
        <v>1.7836017099091988E-3</v>
      </c>
      <c r="G41" s="84">
        <f t="shared" si="6"/>
        <v>1.0817898705130306E-2</v>
      </c>
      <c r="H41" s="59">
        <f t="shared" si="7"/>
        <v>264</v>
      </c>
      <c r="I41" s="86">
        <f t="shared" si="4"/>
        <v>3.4650944238230494E-4</v>
      </c>
      <c r="J41" s="58">
        <f t="shared" si="8"/>
        <v>153</v>
      </c>
    </row>
    <row r="42" spans="1:13">
      <c r="A42" s="99">
        <v>41</v>
      </c>
      <c r="B42" s="100" t="s">
        <v>133</v>
      </c>
      <c r="C42" s="58">
        <v>436129</v>
      </c>
      <c r="D42" s="58">
        <v>458735</v>
      </c>
      <c r="E42" s="58">
        <v>461462</v>
      </c>
      <c r="F42" s="84">
        <f t="shared" si="5"/>
        <v>3.3365672622754937E-2</v>
      </c>
      <c r="G42" s="84">
        <f t="shared" si="6"/>
        <v>5.8086025006362799E-2</v>
      </c>
      <c r="H42" s="59">
        <f t="shared" si="7"/>
        <v>25333</v>
      </c>
      <c r="I42" s="86">
        <f t="shared" si="4"/>
        <v>3.3250468575268678E-2</v>
      </c>
      <c r="J42" s="58">
        <f t="shared" si="8"/>
        <v>2727</v>
      </c>
    </row>
    <row r="43" spans="1:13">
      <c r="A43" s="99">
        <v>42</v>
      </c>
      <c r="B43" s="100" t="s">
        <v>134</v>
      </c>
      <c r="C43" s="58">
        <v>273840</v>
      </c>
      <c r="D43" s="58">
        <v>289861</v>
      </c>
      <c r="E43" s="58">
        <v>294700</v>
      </c>
      <c r="F43" s="84">
        <f t="shared" si="5"/>
        <v>2.1308068100788103E-2</v>
      </c>
      <c r="G43" s="84">
        <f t="shared" si="6"/>
        <v>7.6175869120654396E-2</v>
      </c>
      <c r="H43" s="59">
        <f t="shared" si="7"/>
        <v>20860</v>
      </c>
      <c r="I43" s="86">
        <f t="shared" si="4"/>
        <v>2.7379496091268486E-2</v>
      </c>
      <c r="J43" s="58">
        <f t="shared" si="8"/>
        <v>4839</v>
      </c>
    </row>
    <row r="44" spans="1:13">
      <c r="A44" s="99">
        <v>43</v>
      </c>
      <c r="B44" s="100" t="s">
        <v>135</v>
      </c>
      <c r="C44" s="58">
        <v>80826</v>
      </c>
      <c r="D44" s="58">
        <v>80634</v>
      </c>
      <c r="E44" s="58">
        <v>81738</v>
      </c>
      <c r="F44" s="84">
        <f t="shared" si="5"/>
        <v>5.910006346868741E-3</v>
      </c>
      <c r="G44" s="84">
        <f t="shared" si="6"/>
        <v>1.1283497884344146E-2</v>
      </c>
      <c r="H44" s="59">
        <f t="shared" si="7"/>
        <v>912</v>
      </c>
      <c r="I44" s="86">
        <f t="shared" si="4"/>
        <v>1.1970326191388715E-3</v>
      </c>
      <c r="J44" s="58">
        <f t="shared" si="8"/>
        <v>1104</v>
      </c>
    </row>
    <row r="45" spans="1:13">
      <c r="A45" s="99">
        <v>44</v>
      </c>
      <c r="B45" s="100" t="s">
        <v>136</v>
      </c>
      <c r="C45" s="58">
        <v>89259</v>
      </c>
      <c r="D45" s="58">
        <v>92596</v>
      </c>
      <c r="E45" s="58">
        <v>93818</v>
      </c>
      <c r="F45" s="84">
        <f t="shared" si="5"/>
        <v>6.7834419174745099E-3</v>
      </c>
      <c r="G45" s="84">
        <f t="shared" si="6"/>
        <v>5.1076081963723548E-2</v>
      </c>
      <c r="H45" s="59">
        <f t="shared" si="7"/>
        <v>4559</v>
      </c>
      <c r="I45" s="86">
        <f t="shared" si="4"/>
        <v>5.9838505599277584E-3</v>
      </c>
      <c r="J45" s="58">
        <f t="shared" si="8"/>
        <v>1222</v>
      </c>
    </row>
    <row r="46" spans="1:13">
      <c r="A46" s="99">
        <v>45</v>
      </c>
      <c r="B46" s="100" t="s">
        <v>137</v>
      </c>
      <c r="C46" s="58">
        <v>219072</v>
      </c>
      <c r="D46" s="58">
        <v>220971</v>
      </c>
      <c r="E46" s="58">
        <v>222968</v>
      </c>
      <c r="F46" s="84">
        <f t="shared" si="5"/>
        <v>1.6121538270432716E-2</v>
      </c>
      <c r="G46" s="84">
        <f t="shared" si="6"/>
        <v>1.778410750803389E-2</v>
      </c>
      <c r="H46" s="59">
        <f t="shared" si="7"/>
        <v>3896</v>
      </c>
      <c r="I46" s="86">
        <f t="shared" si="4"/>
        <v>5.1136393466721967E-3</v>
      </c>
      <c r="J46" s="58">
        <f t="shared" si="8"/>
        <v>1997</v>
      </c>
    </row>
    <row r="47" spans="1:13">
      <c r="A47" s="99">
        <v>46</v>
      </c>
      <c r="B47" s="100" t="s">
        <v>138</v>
      </c>
      <c r="C47" s="58">
        <v>123009</v>
      </c>
      <c r="D47" s="58">
        <v>133567</v>
      </c>
      <c r="E47" s="58">
        <v>135550</v>
      </c>
      <c r="F47" s="84">
        <f t="shared" si="5"/>
        <v>9.8008436751334492E-3</v>
      </c>
      <c r="G47" s="84">
        <f t="shared" si="6"/>
        <v>0.1019518896991277</v>
      </c>
      <c r="H47" s="59">
        <f t="shared" si="7"/>
        <v>12541</v>
      </c>
      <c r="I47" s="86">
        <f t="shared" si="4"/>
        <v>1.6460511048926083E-2</v>
      </c>
      <c r="J47" s="58">
        <f t="shared" si="8"/>
        <v>1983</v>
      </c>
    </row>
    <row r="48" spans="1:13">
      <c r="A48" s="99">
        <v>47</v>
      </c>
      <c r="B48" s="100" t="s">
        <v>139</v>
      </c>
      <c r="C48" s="58">
        <v>55037</v>
      </c>
      <c r="D48" s="58">
        <v>60605</v>
      </c>
      <c r="E48" s="58">
        <v>61515</v>
      </c>
      <c r="F48" s="84">
        <f t="shared" si="5"/>
        <v>4.4477971130640658E-3</v>
      </c>
      <c r="G48" s="84">
        <f t="shared" si="6"/>
        <v>0.11770263640823446</v>
      </c>
      <c r="H48" s="59">
        <f t="shared" si="7"/>
        <v>6478</v>
      </c>
      <c r="I48" s="86">
        <f t="shared" si="4"/>
        <v>8.5026066960324671E-3</v>
      </c>
      <c r="J48" s="58">
        <f t="shared" si="8"/>
        <v>910</v>
      </c>
    </row>
    <row r="49" spans="1:10">
      <c r="A49" s="99">
        <v>48</v>
      </c>
      <c r="B49" s="100" t="s">
        <v>140</v>
      </c>
      <c r="C49" s="58">
        <v>203210</v>
      </c>
      <c r="D49" s="58">
        <v>192615</v>
      </c>
      <c r="E49" s="58">
        <v>216526</v>
      </c>
      <c r="F49" s="84">
        <f t="shared" si="5"/>
        <v>1.5655754168955701E-2</v>
      </c>
      <c r="G49" s="84">
        <f t="shared" si="6"/>
        <v>6.5528271246493769E-2</v>
      </c>
      <c r="H49" s="59">
        <f t="shared" si="7"/>
        <v>13316</v>
      </c>
      <c r="I49" s="86">
        <f t="shared" si="4"/>
        <v>1.7477726268040804E-2</v>
      </c>
      <c r="J49" s="58">
        <f t="shared" si="8"/>
        <v>23911</v>
      </c>
    </row>
    <row r="50" spans="1:10">
      <c r="A50" s="99">
        <v>49</v>
      </c>
      <c r="B50" s="100" t="s">
        <v>141</v>
      </c>
      <c r="C50" s="58">
        <v>20025</v>
      </c>
      <c r="D50" s="58">
        <v>18633</v>
      </c>
      <c r="E50" s="58">
        <v>20061</v>
      </c>
      <c r="F50" s="84">
        <f t="shared" si="5"/>
        <v>1.4504959422121143E-3</v>
      </c>
      <c r="G50" s="84">
        <f t="shared" si="6"/>
        <v>1.7977528089887641E-3</v>
      </c>
      <c r="H50" s="59">
        <f t="shared" si="7"/>
        <v>36</v>
      </c>
      <c r="I50" s="86">
        <f t="shared" si="4"/>
        <v>4.7251287597587034E-5</v>
      </c>
      <c r="J50" s="58">
        <f t="shared" si="8"/>
        <v>1428</v>
      </c>
    </row>
    <row r="51" spans="1:10">
      <c r="A51" s="99">
        <v>50</v>
      </c>
      <c r="B51" s="100" t="s">
        <v>142</v>
      </c>
      <c r="C51" s="58">
        <v>38367</v>
      </c>
      <c r="D51" s="58">
        <v>39672</v>
      </c>
      <c r="E51" s="58">
        <v>40448</v>
      </c>
      <c r="F51" s="84">
        <f t="shared" si="5"/>
        <v>2.9245630761475304E-3</v>
      </c>
      <c r="G51" s="84">
        <f t="shared" si="6"/>
        <v>5.4239320249172468E-2</v>
      </c>
      <c r="H51" s="59">
        <f t="shared" si="7"/>
        <v>2081</v>
      </c>
      <c r="I51" s="86">
        <f t="shared" si="4"/>
        <v>2.7313869302938503E-3</v>
      </c>
      <c r="J51" s="58">
        <f t="shared" si="8"/>
        <v>776</v>
      </c>
    </row>
    <row r="52" spans="1:10">
      <c r="A52" s="99">
        <v>51</v>
      </c>
      <c r="B52" s="100" t="s">
        <v>143</v>
      </c>
      <c r="C52" s="58">
        <v>33902</v>
      </c>
      <c r="D52" s="58">
        <v>37608</v>
      </c>
      <c r="E52" s="58">
        <v>38050</v>
      </c>
      <c r="F52" s="84">
        <f t="shared" si="5"/>
        <v>2.7511774388699942E-3</v>
      </c>
      <c r="G52" s="84">
        <f t="shared" si="6"/>
        <v>0.12235266355967199</v>
      </c>
      <c r="H52" s="59">
        <f t="shared" si="7"/>
        <v>4148</v>
      </c>
      <c r="I52" s="86">
        <f t="shared" si="4"/>
        <v>5.4443983598553057E-3</v>
      </c>
      <c r="J52" s="58">
        <f t="shared" si="8"/>
        <v>442</v>
      </c>
    </row>
    <row r="53" spans="1:10">
      <c r="A53" s="99">
        <v>52</v>
      </c>
      <c r="B53" s="100" t="s">
        <v>144</v>
      </c>
      <c r="C53" s="58">
        <v>69572</v>
      </c>
      <c r="D53" s="58">
        <v>75920</v>
      </c>
      <c r="E53" s="58">
        <v>75465</v>
      </c>
      <c r="F53" s="84">
        <f t="shared" si="5"/>
        <v>5.4564416668679136E-3</v>
      </c>
      <c r="G53" s="84">
        <f t="shared" si="6"/>
        <v>8.470361639740126E-2</v>
      </c>
      <c r="H53" s="59">
        <f t="shared" si="7"/>
        <v>5893</v>
      </c>
      <c r="I53" s="86">
        <f t="shared" si="4"/>
        <v>7.7347732725716774E-3</v>
      </c>
      <c r="J53" s="58">
        <f t="shared" si="8"/>
        <v>-455</v>
      </c>
    </row>
    <row r="54" spans="1:10">
      <c r="A54" s="99">
        <v>53</v>
      </c>
      <c r="B54" s="100" t="s">
        <v>145</v>
      </c>
      <c r="C54" s="58">
        <v>46452</v>
      </c>
      <c r="D54" s="58">
        <v>46462</v>
      </c>
      <c r="E54" s="58">
        <v>52944</v>
      </c>
      <c r="F54" s="84">
        <f t="shared" si="5"/>
        <v>3.8280772226946904E-3</v>
      </c>
      <c r="G54" s="84">
        <f t="shared" si="6"/>
        <v>0.13975716869026092</v>
      </c>
      <c r="H54" s="59">
        <f t="shared" si="7"/>
        <v>6492</v>
      </c>
      <c r="I54" s="86">
        <f t="shared" si="4"/>
        <v>8.5209821967648612E-3</v>
      </c>
      <c r="J54" s="58">
        <f t="shared" si="8"/>
        <v>6482</v>
      </c>
    </row>
    <row r="55" spans="1:10">
      <c r="A55" s="99">
        <v>54</v>
      </c>
      <c r="B55" s="100" t="s">
        <v>146</v>
      </c>
      <c r="C55" s="58">
        <v>156153</v>
      </c>
      <c r="D55" s="58">
        <v>166462</v>
      </c>
      <c r="E55" s="58">
        <v>167498</v>
      </c>
      <c r="F55" s="84">
        <f t="shared" si="5"/>
        <v>1.2110820464016986E-2</v>
      </c>
      <c r="G55" s="84">
        <f t="shared" si="6"/>
        <v>7.2653103046371181E-2</v>
      </c>
      <c r="H55" s="59">
        <f t="shared" si="7"/>
        <v>11345</v>
      </c>
      <c r="I55" s="86">
        <f t="shared" si="4"/>
        <v>1.4890718272072914E-2</v>
      </c>
      <c r="J55" s="58">
        <f t="shared" si="8"/>
        <v>1036</v>
      </c>
    </row>
    <row r="56" spans="1:10">
      <c r="A56" s="99">
        <v>55</v>
      </c>
      <c r="B56" s="100" t="s">
        <v>147</v>
      </c>
      <c r="C56" s="58">
        <v>145680</v>
      </c>
      <c r="D56" s="58">
        <v>153931</v>
      </c>
      <c r="E56" s="58">
        <v>155350</v>
      </c>
      <c r="F56" s="84">
        <f t="shared" si="5"/>
        <v>1.1232468203113103E-2</v>
      </c>
      <c r="G56" s="84">
        <f t="shared" si="6"/>
        <v>6.6378363536518395E-2</v>
      </c>
      <c r="H56" s="59">
        <f t="shared" si="7"/>
        <v>9670</v>
      </c>
      <c r="I56" s="86">
        <f t="shared" si="4"/>
        <v>1.2692220863018517E-2</v>
      </c>
      <c r="J56" s="58">
        <f t="shared" si="8"/>
        <v>1419</v>
      </c>
    </row>
    <row r="57" spans="1:10">
      <c r="A57" s="99">
        <v>56</v>
      </c>
      <c r="B57" s="100" t="s">
        <v>148</v>
      </c>
      <c r="C57" s="58">
        <v>20205</v>
      </c>
      <c r="D57" s="58">
        <v>20423</v>
      </c>
      <c r="E57" s="58">
        <v>20628</v>
      </c>
      <c r="F57" s="84">
        <f t="shared" si="5"/>
        <v>1.4914924627860773E-3</v>
      </c>
      <c r="G57" s="84">
        <f t="shared" si="6"/>
        <v>2.0935412026726059E-2</v>
      </c>
      <c r="H57" s="59">
        <f t="shared" si="7"/>
        <v>423</v>
      </c>
      <c r="I57" s="86">
        <f t="shared" si="4"/>
        <v>5.5520262927164768E-4</v>
      </c>
      <c r="J57" s="58">
        <f t="shared" si="8"/>
        <v>205</v>
      </c>
    </row>
    <row r="58" spans="1:10">
      <c r="A58" s="99">
        <v>57</v>
      </c>
      <c r="B58" s="100" t="s">
        <v>149</v>
      </c>
      <c r="C58" s="58">
        <v>22301</v>
      </c>
      <c r="D58" s="58">
        <v>23180</v>
      </c>
      <c r="E58" s="58">
        <v>23402</v>
      </c>
      <c r="F58" s="84">
        <f t="shared" si="5"/>
        <v>1.6920645052414087E-3</v>
      </c>
      <c r="G58" s="84">
        <f t="shared" si="6"/>
        <v>4.9369983408815751E-2</v>
      </c>
      <c r="H58" s="59">
        <f t="shared" si="7"/>
        <v>1101</v>
      </c>
      <c r="I58" s="86">
        <f t="shared" si="4"/>
        <v>1.4451018790262035E-3</v>
      </c>
      <c r="J58" s="58">
        <f t="shared" si="8"/>
        <v>222</v>
      </c>
    </row>
    <row r="59" spans="1:10">
      <c r="A59" s="99">
        <v>58</v>
      </c>
      <c r="B59" s="100" t="s">
        <v>150</v>
      </c>
      <c r="C59" s="58">
        <v>70896</v>
      </c>
      <c r="D59" s="58">
        <v>72600</v>
      </c>
      <c r="E59" s="58">
        <v>75911</v>
      </c>
      <c r="F59" s="84">
        <f t="shared" si="5"/>
        <v>5.488689370882001E-3</v>
      </c>
      <c r="G59" s="84">
        <f t="shared" si="6"/>
        <v>7.0737418190024826E-2</v>
      </c>
      <c r="H59" s="59">
        <f t="shared" si="7"/>
        <v>5015</v>
      </c>
      <c r="I59" s="86">
        <f t="shared" si="4"/>
        <v>6.5823668694971939E-3</v>
      </c>
      <c r="J59" s="58">
        <f t="shared" si="8"/>
        <v>3311</v>
      </c>
    </row>
    <row r="60" spans="1:10">
      <c r="A60" s="99">
        <v>59</v>
      </c>
      <c r="B60" s="100" t="s">
        <v>151</v>
      </c>
      <c r="C60" s="58">
        <v>229341</v>
      </c>
      <c r="D60" s="58">
        <v>239113</v>
      </c>
      <c r="E60" s="58">
        <v>240309</v>
      </c>
      <c r="F60" s="84">
        <f t="shared" si="5"/>
        <v>1.7375366600720352E-2</v>
      </c>
      <c r="G60" s="84">
        <f t="shared" si="6"/>
        <v>4.7823982628487707E-2</v>
      </c>
      <c r="H60" s="59">
        <f t="shared" si="7"/>
        <v>10968</v>
      </c>
      <c r="I60" s="86">
        <f t="shared" si="4"/>
        <v>1.439589228806485E-2</v>
      </c>
      <c r="J60" s="58">
        <f t="shared" si="8"/>
        <v>1196</v>
      </c>
    </row>
    <row r="61" spans="1:10">
      <c r="A61" s="99">
        <v>60</v>
      </c>
      <c r="B61" s="100" t="s">
        <v>152</v>
      </c>
      <c r="C61" s="58">
        <v>49452</v>
      </c>
      <c r="D61" s="58">
        <v>52855</v>
      </c>
      <c r="E61" s="58">
        <v>53859</v>
      </c>
      <c r="F61" s="84">
        <f t="shared" si="5"/>
        <v>3.8942356289119323E-3</v>
      </c>
      <c r="G61" s="84">
        <f t="shared" si="6"/>
        <v>8.9116719242902209E-2</v>
      </c>
      <c r="H61" s="59">
        <f t="shared" si="7"/>
        <v>4407</v>
      </c>
      <c r="I61" s="86">
        <f t="shared" si="4"/>
        <v>5.7843451234046127E-3</v>
      </c>
      <c r="J61" s="58">
        <f t="shared" si="8"/>
        <v>1004</v>
      </c>
    </row>
    <row r="62" spans="1:10">
      <c r="A62" s="99">
        <v>61</v>
      </c>
      <c r="B62" s="100" t="s">
        <v>153</v>
      </c>
      <c r="C62" s="58">
        <v>109794</v>
      </c>
      <c r="D62" s="58">
        <v>114681</v>
      </c>
      <c r="E62" s="58">
        <v>117743</v>
      </c>
      <c r="F62" s="84">
        <f t="shared" si="5"/>
        <v>8.5133215554499264E-3</v>
      </c>
      <c r="G62" s="84">
        <f t="shared" si="6"/>
        <v>7.239922035812521E-2</v>
      </c>
      <c r="H62" s="59">
        <f t="shared" si="7"/>
        <v>7949</v>
      </c>
      <c r="I62" s="86">
        <f t="shared" si="4"/>
        <v>1.0433346808700537E-2</v>
      </c>
      <c r="J62" s="58">
        <f t="shared" si="8"/>
        <v>3062</v>
      </c>
    </row>
    <row r="63" spans="1:10">
      <c r="A63" s="99">
        <v>62</v>
      </c>
      <c r="B63" s="100" t="s">
        <v>154</v>
      </c>
      <c r="C63" s="58">
        <v>8058</v>
      </c>
      <c r="D63" s="58">
        <v>6978</v>
      </c>
      <c r="E63" s="58">
        <v>7563</v>
      </c>
      <c r="F63" s="84">
        <f t="shared" si="5"/>
        <v>5.4683718712677436E-4</v>
      </c>
      <c r="G63" s="84">
        <f t="shared" si="6"/>
        <v>-6.1429635145197323E-2</v>
      </c>
      <c r="H63" s="59">
        <f t="shared" si="7"/>
        <v>-495</v>
      </c>
      <c r="I63" s="86">
        <f t="shared" si="4"/>
        <v>-6.4970520446682172E-4</v>
      </c>
      <c r="J63" s="58">
        <f t="shared" si="8"/>
        <v>585</v>
      </c>
    </row>
    <row r="64" spans="1:10">
      <c r="A64" s="99">
        <v>63</v>
      </c>
      <c r="B64" s="100" t="s">
        <v>155</v>
      </c>
      <c r="C64" s="58">
        <v>112556</v>
      </c>
      <c r="D64" s="58">
        <v>118685</v>
      </c>
      <c r="E64" s="58">
        <v>119417</v>
      </c>
      <c r="F64" s="84">
        <f t="shared" si="5"/>
        <v>8.6343589019063881E-3</v>
      </c>
      <c r="G64" s="84">
        <f t="shared" si="6"/>
        <v>6.0956323963182769E-2</v>
      </c>
      <c r="H64" s="59">
        <f t="shared" si="7"/>
        <v>6861</v>
      </c>
      <c r="I64" s="86">
        <f t="shared" si="4"/>
        <v>9.0053078946401282E-3</v>
      </c>
      <c r="J64" s="58">
        <f t="shared" si="8"/>
        <v>732</v>
      </c>
    </row>
    <row r="65" spans="1:10">
      <c r="A65" s="99">
        <v>64</v>
      </c>
      <c r="B65" s="100" t="s">
        <v>156</v>
      </c>
      <c r="C65" s="58">
        <v>54992</v>
      </c>
      <c r="D65" s="58">
        <v>58316</v>
      </c>
      <c r="E65" s="58">
        <v>59062</v>
      </c>
      <c r="F65" s="84">
        <f t="shared" si="5"/>
        <v>4.2704347409865864E-3</v>
      </c>
      <c r="G65" s="84">
        <f t="shared" si="6"/>
        <v>7.4010765202211226E-2</v>
      </c>
      <c r="H65" s="59">
        <f t="shared" si="7"/>
        <v>4070</v>
      </c>
      <c r="I65" s="86">
        <f t="shared" si="4"/>
        <v>5.3420205700605338E-3</v>
      </c>
      <c r="J65" s="58">
        <f t="shared" si="8"/>
        <v>746</v>
      </c>
    </row>
    <row r="66" spans="1:10">
      <c r="A66" s="99">
        <v>65</v>
      </c>
      <c r="B66" s="100" t="s">
        <v>157</v>
      </c>
      <c r="C66" s="58">
        <v>65817</v>
      </c>
      <c r="D66" s="58">
        <v>64669</v>
      </c>
      <c r="E66" s="58">
        <v>67250</v>
      </c>
      <c r="F66" s="84">
        <f t="shared" ref="F66:F83" si="9">E66/$E$83</f>
        <v>4.8624620962945363E-3</v>
      </c>
      <c r="G66" s="84">
        <f t="shared" ref="G66:G83" si="10">(E66-C66)/C66</f>
        <v>2.1772490390020816E-2</v>
      </c>
      <c r="H66" s="59">
        <f t="shared" ref="H66:H83" si="11">E66-C66</f>
        <v>1433</v>
      </c>
      <c r="I66" s="86">
        <f t="shared" si="4"/>
        <v>1.880863753537284E-3</v>
      </c>
      <c r="J66" s="58">
        <f t="shared" si="8"/>
        <v>2581</v>
      </c>
    </row>
    <row r="67" spans="1:10">
      <c r="A67" s="99">
        <v>66</v>
      </c>
      <c r="B67" s="100" t="s">
        <v>158</v>
      </c>
      <c r="C67" s="58">
        <v>36194</v>
      </c>
      <c r="D67" s="58">
        <v>37339</v>
      </c>
      <c r="E67" s="58">
        <v>38501</v>
      </c>
      <c r="F67" s="84">
        <f t="shared" si="9"/>
        <v>2.7837866642295307E-3</v>
      </c>
      <c r="G67" s="84">
        <f t="shared" si="10"/>
        <v>6.3739846383378457E-2</v>
      </c>
      <c r="H67" s="59">
        <f t="shared" si="11"/>
        <v>2307</v>
      </c>
      <c r="I67" s="86">
        <f t="shared" ref="I67:I83" si="12">H67/$H$83</f>
        <v>3.028020013545369E-3</v>
      </c>
      <c r="J67" s="58">
        <f t="shared" ref="J67:J83" si="13">E67-D67</f>
        <v>1162</v>
      </c>
    </row>
    <row r="68" spans="1:10">
      <c r="A68" s="99">
        <v>67</v>
      </c>
      <c r="B68" s="100" t="s">
        <v>159</v>
      </c>
      <c r="C68" s="58">
        <v>82648</v>
      </c>
      <c r="D68" s="58">
        <v>85900</v>
      </c>
      <c r="E68" s="58">
        <v>86162</v>
      </c>
      <c r="F68" s="84">
        <f t="shared" si="9"/>
        <v>6.2298804333223773E-3</v>
      </c>
      <c r="G68" s="84">
        <f t="shared" si="10"/>
        <v>4.2517665279256607E-2</v>
      </c>
      <c r="H68" s="59">
        <f t="shared" si="11"/>
        <v>3514</v>
      </c>
      <c r="I68" s="86">
        <f t="shared" si="12"/>
        <v>4.6122506838311341E-3</v>
      </c>
      <c r="J68" s="58">
        <f t="shared" si="13"/>
        <v>262</v>
      </c>
    </row>
    <row r="69" spans="1:10">
      <c r="A69" s="99">
        <v>68</v>
      </c>
      <c r="B69" s="100" t="s">
        <v>160</v>
      </c>
      <c r="C69" s="58">
        <v>39721</v>
      </c>
      <c r="D69" s="58">
        <v>43125</v>
      </c>
      <c r="E69" s="58">
        <v>43777</v>
      </c>
      <c r="F69" s="84">
        <f t="shared" si="9"/>
        <v>3.1652639879477459E-3</v>
      </c>
      <c r="G69" s="84">
        <f t="shared" si="10"/>
        <v>0.10211223282394703</v>
      </c>
      <c r="H69" s="59">
        <f t="shared" si="11"/>
        <v>4056</v>
      </c>
      <c r="I69" s="86">
        <f t="shared" si="12"/>
        <v>5.3236450693281388E-3</v>
      </c>
      <c r="J69" s="58">
        <f t="shared" si="13"/>
        <v>652</v>
      </c>
    </row>
    <row r="70" spans="1:10">
      <c r="A70" s="99">
        <v>69</v>
      </c>
      <c r="B70" s="100" t="s">
        <v>161</v>
      </c>
      <c r="C70" s="58">
        <v>7292</v>
      </c>
      <c r="D70" s="58">
        <v>8048</v>
      </c>
      <c r="E70" s="58">
        <v>8620</v>
      </c>
      <c r="F70" s="84">
        <f t="shared" si="9"/>
        <v>6.2326279955477923E-4</v>
      </c>
      <c r="G70" s="84">
        <f t="shared" si="10"/>
        <v>0.18211738891936369</v>
      </c>
      <c r="H70" s="59">
        <f t="shared" si="11"/>
        <v>1328</v>
      </c>
      <c r="I70" s="86">
        <f t="shared" si="12"/>
        <v>1.7430474980443217E-3</v>
      </c>
      <c r="J70" s="58">
        <f t="shared" si="13"/>
        <v>572</v>
      </c>
    </row>
    <row r="71" spans="1:10">
      <c r="A71" s="99">
        <v>70</v>
      </c>
      <c r="B71" s="100" t="s">
        <v>162</v>
      </c>
      <c r="C71" s="58">
        <v>39686</v>
      </c>
      <c r="D71" s="58">
        <v>40922</v>
      </c>
      <c r="E71" s="58">
        <v>41642</v>
      </c>
      <c r="F71" s="84">
        <f t="shared" si="9"/>
        <v>3.0108943734408486E-3</v>
      </c>
      <c r="G71" s="84">
        <f t="shared" si="10"/>
        <v>4.9286902182129722E-2</v>
      </c>
      <c r="H71" s="59">
        <f t="shared" si="11"/>
        <v>1956</v>
      </c>
      <c r="I71" s="86">
        <f t="shared" si="12"/>
        <v>2.5673199594688956E-3</v>
      </c>
      <c r="J71" s="58">
        <f t="shared" si="13"/>
        <v>720</v>
      </c>
    </row>
    <row r="72" spans="1:10">
      <c r="A72" s="99">
        <v>71</v>
      </c>
      <c r="B72" s="100" t="s">
        <v>163</v>
      </c>
      <c r="C72" s="58">
        <v>30619</v>
      </c>
      <c r="D72" s="58">
        <v>35343</v>
      </c>
      <c r="E72" s="58">
        <v>35007</v>
      </c>
      <c r="F72" s="84">
        <f t="shared" si="9"/>
        <v>2.5311555480294844E-3</v>
      </c>
      <c r="G72" s="84">
        <f t="shared" si="10"/>
        <v>0.14330970965740228</v>
      </c>
      <c r="H72" s="59">
        <f t="shared" si="11"/>
        <v>4388</v>
      </c>
      <c r="I72" s="86">
        <f t="shared" si="12"/>
        <v>5.7594069438392194E-3</v>
      </c>
      <c r="J72" s="58">
        <f t="shared" si="13"/>
        <v>-336</v>
      </c>
    </row>
    <row r="73" spans="1:10">
      <c r="A73" s="99">
        <v>72</v>
      </c>
      <c r="B73" s="100" t="s">
        <v>164</v>
      </c>
      <c r="C73" s="58">
        <v>42358</v>
      </c>
      <c r="D73" s="58">
        <v>48540</v>
      </c>
      <c r="E73" s="58">
        <v>48469</v>
      </c>
      <c r="F73" s="84">
        <f t="shared" si="9"/>
        <v>3.5045156185174705E-3</v>
      </c>
      <c r="G73" s="84">
        <f t="shared" si="10"/>
        <v>0.14427026771802257</v>
      </c>
      <c r="H73" s="59">
        <f t="shared" si="11"/>
        <v>6111</v>
      </c>
      <c r="I73" s="86">
        <f t="shared" si="12"/>
        <v>8.0209060696903988E-3</v>
      </c>
      <c r="J73" s="58">
        <f t="shared" si="13"/>
        <v>-71</v>
      </c>
    </row>
    <row r="74" spans="1:10">
      <c r="A74" s="99">
        <v>73</v>
      </c>
      <c r="B74" s="100" t="s">
        <v>165</v>
      </c>
      <c r="C74" s="58">
        <v>28390</v>
      </c>
      <c r="D74" s="58">
        <v>28644</v>
      </c>
      <c r="E74" s="58">
        <v>28890</v>
      </c>
      <c r="F74" s="84">
        <f t="shared" si="9"/>
        <v>2.0888703340066787E-3</v>
      </c>
      <c r="G74" s="84">
        <f t="shared" si="10"/>
        <v>1.7611835153222965E-2</v>
      </c>
      <c r="H74" s="59">
        <f t="shared" si="11"/>
        <v>500</v>
      </c>
      <c r="I74" s="86">
        <f t="shared" si="12"/>
        <v>6.5626788329981988E-4</v>
      </c>
      <c r="J74" s="58">
        <f t="shared" si="13"/>
        <v>246</v>
      </c>
    </row>
    <row r="75" spans="1:10">
      <c r="A75" s="99">
        <v>74</v>
      </c>
      <c r="B75" s="100" t="s">
        <v>166</v>
      </c>
      <c r="C75" s="58">
        <v>26660</v>
      </c>
      <c r="D75" s="58">
        <v>27808</v>
      </c>
      <c r="E75" s="58">
        <v>27730</v>
      </c>
      <c r="F75" s="84">
        <f t="shared" si="9"/>
        <v>2.0049973818624164E-3</v>
      </c>
      <c r="G75" s="84">
        <f t="shared" si="10"/>
        <v>4.013503375843961E-2</v>
      </c>
      <c r="H75" s="59">
        <f t="shared" si="11"/>
        <v>1070</v>
      </c>
      <c r="I75" s="86">
        <f t="shared" si="12"/>
        <v>1.4044132702616147E-3</v>
      </c>
      <c r="J75" s="58">
        <f t="shared" si="13"/>
        <v>-78</v>
      </c>
    </row>
    <row r="76" spans="1:10">
      <c r="A76" s="99">
        <v>75</v>
      </c>
      <c r="B76" s="100" t="s">
        <v>167</v>
      </c>
      <c r="C76" s="58">
        <v>7594</v>
      </c>
      <c r="D76" s="58">
        <v>8193</v>
      </c>
      <c r="E76" s="58">
        <v>9114</v>
      </c>
      <c r="F76" s="84">
        <f t="shared" si="9"/>
        <v>6.5898110848518069E-4</v>
      </c>
      <c r="G76" s="84">
        <f t="shared" si="10"/>
        <v>0.20015801948907033</v>
      </c>
      <c r="H76" s="59">
        <f t="shared" si="11"/>
        <v>1520</v>
      </c>
      <c r="I76" s="86">
        <f t="shared" si="12"/>
        <v>1.9950543652314527E-3</v>
      </c>
      <c r="J76" s="58">
        <f t="shared" si="13"/>
        <v>921</v>
      </c>
    </row>
    <row r="77" spans="1:10">
      <c r="A77" s="99">
        <v>76</v>
      </c>
      <c r="B77" s="100" t="s">
        <v>168</v>
      </c>
      <c r="C77" s="58">
        <v>13163</v>
      </c>
      <c r="D77" s="58">
        <v>14644</v>
      </c>
      <c r="E77" s="58">
        <v>15041</v>
      </c>
      <c r="F77" s="84">
        <f t="shared" si="9"/>
        <v>1.0875285113809089E-3</v>
      </c>
      <c r="G77" s="84">
        <f t="shared" si="10"/>
        <v>0.14267264301451038</v>
      </c>
      <c r="H77" s="59">
        <f t="shared" si="11"/>
        <v>1878</v>
      </c>
      <c r="I77" s="86">
        <f t="shared" si="12"/>
        <v>2.4649421696741236E-3</v>
      </c>
      <c r="J77" s="58">
        <f t="shared" si="13"/>
        <v>397</v>
      </c>
    </row>
    <row r="78" spans="1:10">
      <c r="A78" s="99">
        <v>77</v>
      </c>
      <c r="B78" s="100" t="s">
        <v>169</v>
      </c>
      <c r="C78" s="58">
        <v>43744</v>
      </c>
      <c r="D78" s="58">
        <v>50715</v>
      </c>
      <c r="E78" s="58">
        <v>51061</v>
      </c>
      <c r="F78" s="84">
        <f t="shared" si="9"/>
        <v>3.6919282839984434E-3</v>
      </c>
      <c r="G78" s="84">
        <f t="shared" si="10"/>
        <v>0.16726865398683247</v>
      </c>
      <c r="H78" s="59">
        <f t="shared" si="11"/>
        <v>7317</v>
      </c>
      <c r="I78" s="86">
        <f t="shared" si="12"/>
        <v>9.6038242042095646E-3</v>
      </c>
      <c r="J78" s="58">
        <f t="shared" si="13"/>
        <v>346</v>
      </c>
    </row>
    <row r="79" spans="1:10">
      <c r="A79" s="99">
        <v>78</v>
      </c>
      <c r="B79" s="100" t="s">
        <v>170</v>
      </c>
      <c r="C79" s="58">
        <v>36501</v>
      </c>
      <c r="D79" s="58">
        <v>37669</v>
      </c>
      <c r="E79" s="58">
        <v>38174</v>
      </c>
      <c r="F79" s="84">
        <f t="shared" si="9"/>
        <v>2.7601431682371396E-3</v>
      </c>
      <c r="G79" s="84">
        <f t="shared" si="10"/>
        <v>4.5834360702446508E-2</v>
      </c>
      <c r="H79" s="59">
        <f t="shared" si="11"/>
        <v>1673</v>
      </c>
      <c r="I79" s="86">
        <f t="shared" si="12"/>
        <v>2.1958723375211974E-3</v>
      </c>
      <c r="J79" s="58">
        <f t="shared" si="13"/>
        <v>505</v>
      </c>
    </row>
    <row r="80" spans="1:10">
      <c r="A80" s="99">
        <v>79</v>
      </c>
      <c r="B80" s="100" t="s">
        <v>171</v>
      </c>
      <c r="C80" s="58">
        <v>11168</v>
      </c>
      <c r="D80" s="58">
        <v>12756</v>
      </c>
      <c r="E80" s="58">
        <v>12696</v>
      </c>
      <c r="F80" s="84">
        <f t="shared" si="9"/>
        <v>9.1797500036513654E-4</v>
      </c>
      <c r="G80" s="84">
        <f t="shared" si="10"/>
        <v>0.13681948424068768</v>
      </c>
      <c r="H80" s="59">
        <f t="shared" si="11"/>
        <v>1528</v>
      </c>
      <c r="I80" s="86">
        <f t="shared" si="12"/>
        <v>2.0055546513642495E-3</v>
      </c>
      <c r="J80" s="58">
        <f t="shared" si="13"/>
        <v>-60</v>
      </c>
    </row>
    <row r="81" spans="1:19">
      <c r="A81" s="99">
        <v>80</v>
      </c>
      <c r="B81" s="100" t="s">
        <v>172</v>
      </c>
      <c r="C81" s="58">
        <v>49625</v>
      </c>
      <c r="D81" s="58">
        <v>50459</v>
      </c>
      <c r="E81" s="58">
        <v>50505</v>
      </c>
      <c r="F81" s="84">
        <f t="shared" si="9"/>
        <v>3.6517271103844694E-3</v>
      </c>
      <c r="G81" s="84">
        <f t="shared" si="10"/>
        <v>1.7732997481108313E-2</v>
      </c>
      <c r="H81" s="59">
        <f t="shared" si="11"/>
        <v>880</v>
      </c>
      <c r="I81" s="86">
        <f t="shared" si="12"/>
        <v>1.155031474607683E-3</v>
      </c>
      <c r="J81" s="58">
        <f t="shared" si="13"/>
        <v>46</v>
      </c>
    </row>
    <row r="82" spans="1:19" ht="15" thickBot="1">
      <c r="A82" s="99">
        <v>81</v>
      </c>
      <c r="B82" s="100" t="s">
        <v>173</v>
      </c>
      <c r="C82" s="58">
        <v>66626</v>
      </c>
      <c r="D82" s="58">
        <v>69848</v>
      </c>
      <c r="E82" s="58">
        <v>70614</v>
      </c>
      <c r="F82" s="84">
        <f t="shared" si="9"/>
        <v>5.105693657512898E-3</v>
      </c>
      <c r="G82" s="84">
        <f t="shared" si="10"/>
        <v>5.9856512472608293E-2</v>
      </c>
      <c r="H82" s="59">
        <f t="shared" si="11"/>
        <v>3988</v>
      </c>
      <c r="I82" s="86">
        <f t="shared" si="12"/>
        <v>5.2343926371993636E-3</v>
      </c>
      <c r="J82" s="58">
        <f t="shared" si="13"/>
        <v>766</v>
      </c>
    </row>
    <row r="83" spans="1:19" s="12" customFormat="1" ht="15" thickBot="1">
      <c r="A83" s="147" t="s">
        <v>174</v>
      </c>
      <c r="B83" s="148"/>
      <c r="C83" s="101">
        <v>13068558</v>
      </c>
      <c r="D83" s="101">
        <v>13681271</v>
      </c>
      <c r="E83" s="101">
        <v>13830442</v>
      </c>
      <c r="F83" s="94">
        <f t="shared" si="9"/>
        <v>1</v>
      </c>
      <c r="G83" s="94">
        <f t="shared" si="10"/>
        <v>5.8299010495266576E-2</v>
      </c>
      <c r="H83" s="93">
        <f t="shared" si="11"/>
        <v>761884</v>
      </c>
      <c r="I83" s="95">
        <f t="shared" si="12"/>
        <v>1</v>
      </c>
      <c r="J83" s="92">
        <f t="shared" si="13"/>
        <v>149171</v>
      </c>
      <c r="L83" s="34"/>
      <c r="M83" s="34"/>
      <c r="N83" s="34"/>
      <c r="O83" s="34"/>
      <c r="P83" s="34"/>
      <c r="Q83" s="34"/>
      <c r="R83" s="34"/>
      <c r="S83" s="34"/>
    </row>
    <row r="84" spans="1:19">
      <c r="C84" s="9"/>
      <c r="D84" s="9"/>
      <c r="E84" s="9"/>
      <c r="I84" s="17"/>
    </row>
  </sheetData>
  <mergeCells count="1">
    <mergeCell ref="A83:B8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V84"/>
  <sheetViews>
    <sheetView workbookViewId="0">
      <pane ySplit="1" topLeftCell="A68" activePane="bottomLeft" state="frozen"/>
      <selection activeCell="W1" sqref="W1"/>
      <selection pane="bottomLeft" activeCell="C85" sqref="C85"/>
    </sheetView>
  </sheetViews>
  <sheetFormatPr defaultColWidth="9.21875" defaultRowHeight="14.4"/>
  <cols>
    <col min="1" max="1" width="11.77734375" style="8" customWidth="1"/>
    <col min="2" max="2" width="16.44140625" style="8" bestFit="1" customWidth="1"/>
    <col min="3" max="3" width="12" style="8" customWidth="1"/>
    <col min="4" max="4" width="12" style="8" bestFit="1" customWidth="1"/>
    <col min="5" max="5" width="13.6640625" style="8" customWidth="1"/>
    <col min="6" max="6" width="18.21875" style="8" customWidth="1"/>
    <col min="7" max="7" width="30.44140625" style="8" customWidth="1"/>
    <col min="8" max="8" width="27.44140625" style="8" customWidth="1"/>
    <col min="9" max="9" width="22.21875" style="8" customWidth="1"/>
    <col min="10" max="10" width="23.21875" style="10" customWidth="1"/>
    <col min="11" max="11" width="9.21875" style="8"/>
    <col min="12" max="13" width="9.21875" style="10"/>
    <col min="14" max="16384" width="9.21875" style="8"/>
  </cols>
  <sheetData>
    <row r="1" spans="1:22" ht="29.4" thickBot="1">
      <c r="A1" s="25" t="s">
        <v>92</v>
      </c>
      <c r="B1" s="25" t="s">
        <v>175</v>
      </c>
      <c r="C1" s="4">
        <v>41760</v>
      </c>
      <c r="D1" s="4">
        <v>42095</v>
      </c>
      <c r="E1" s="4">
        <v>42125</v>
      </c>
      <c r="F1" s="104" t="s">
        <v>276</v>
      </c>
      <c r="G1" s="18" t="s">
        <v>280</v>
      </c>
      <c r="H1" s="1" t="s">
        <v>281</v>
      </c>
      <c r="I1" s="1" t="s">
        <v>278</v>
      </c>
      <c r="J1" s="39" t="s">
        <v>282</v>
      </c>
    </row>
    <row r="2" spans="1:22">
      <c r="A2" s="97">
        <v>1</v>
      </c>
      <c r="B2" s="98" t="s">
        <v>93</v>
      </c>
      <c r="C2" s="81">
        <v>45998</v>
      </c>
      <c r="D2" s="81">
        <v>49802</v>
      </c>
      <c r="E2" s="102">
        <v>52110</v>
      </c>
      <c r="F2" s="83">
        <f t="shared" ref="F2:F33" si="0">E2/$E$83</f>
        <v>2.5713181817508944E-2</v>
      </c>
      <c r="G2" s="83">
        <f t="shared" ref="G2:G33" si="1">(E2-C2)/C2</f>
        <v>0.13287534240619156</v>
      </c>
      <c r="H2" s="82">
        <f t="shared" ref="H2:H33" si="2">E2-C2</f>
        <v>6112</v>
      </c>
      <c r="I2" s="105">
        <f>H2/$H$83</f>
        <v>5.0189277297399387E-2</v>
      </c>
      <c r="J2" s="81">
        <f t="shared" ref="J2:J33" si="3">E2-D2</f>
        <v>2308</v>
      </c>
      <c r="L2" s="50"/>
      <c r="M2" s="47"/>
      <c r="T2" s="5"/>
      <c r="U2" s="37"/>
      <c r="V2" s="11"/>
    </row>
    <row r="3" spans="1:22">
      <c r="A3" s="99">
        <v>2</v>
      </c>
      <c r="B3" s="100" t="s">
        <v>94</v>
      </c>
      <c r="C3" s="58">
        <v>10572</v>
      </c>
      <c r="D3" s="58">
        <v>11010</v>
      </c>
      <c r="E3" s="103">
        <v>11424</v>
      </c>
      <c r="F3" s="84">
        <f t="shared" si="0"/>
        <v>5.6370636937866474E-3</v>
      </c>
      <c r="G3" s="84">
        <f t="shared" si="1"/>
        <v>8.0590238365493755E-2</v>
      </c>
      <c r="H3" s="59">
        <f t="shared" si="2"/>
        <v>852</v>
      </c>
      <c r="I3" s="106">
        <f t="shared" ref="I3:I66" si="4">H3/$H$83</f>
        <v>6.996280146823344E-3</v>
      </c>
      <c r="J3" s="58">
        <f t="shared" si="3"/>
        <v>414</v>
      </c>
      <c r="L3" s="50"/>
      <c r="M3" s="47"/>
      <c r="T3" s="5"/>
      <c r="U3" s="37"/>
      <c r="V3" s="11"/>
    </row>
    <row r="4" spans="1:22">
      <c r="A4" s="99">
        <v>3</v>
      </c>
      <c r="B4" s="100" t="s">
        <v>95</v>
      </c>
      <c r="C4" s="58">
        <v>16110</v>
      </c>
      <c r="D4" s="58">
        <v>15794</v>
      </c>
      <c r="E4" s="103">
        <v>16982</v>
      </c>
      <c r="F4" s="84">
        <f t="shared" si="0"/>
        <v>8.379605711474513E-3</v>
      </c>
      <c r="G4" s="84">
        <f t="shared" si="1"/>
        <v>5.4127870887647422E-2</v>
      </c>
      <c r="H4" s="59">
        <f t="shared" si="2"/>
        <v>872</v>
      </c>
      <c r="I4" s="106">
        <f t="shared" si="4"/>
        <v>7.16051207515253E-3</v>
      </c>
      <c r="J4" s="58">
        <f t="shared" si="3"/>
        <v>1188</v>
      </c>
      <c r="L4" s="50"/>
      <c r="M4" s="47"/>
      <c r="T4" s="5"/>
      <c r="U4" s="37"/>
      <c r="V4" s="11"/>
    </row>
    <row r="5" spans="1:22">
      <c r="A5" s="99">
        <v>4</v>
      </c>
      <c r="B5" s="100" t="s">
        <v>96</v>
      </c>
      <c r="C5" s="58">
        <v>5249</v>
      </c>
      <c r="D5" s="58">
        <v>5477</v>
      </c>
      <c r="E5" s="103">
        <v>5612</v>
      </c>
      <c r="F5" s="84">
        <f t="shared" si="0"/>
        <v>2.7691878019547151E-3</v>
      </c>
      <c r="G5" s="84">
        <f t="shared" si="1"/>
        <v>6.9156029719946652E-2</v>
      </c>
      <c r="H5" s="59">
        <f t="shared" si="2"/>
        <v>363</v>
      </c>
      <c r="I5" s="106">
        <f t="shared" si="4"/>
        <v>2.9808094991747346E-3</v>
      </c>
      <c r="J5" s="58">
        <f t="shared" si="3"/>
        <v>135</v>
      </c>
      <c r="L5" s="50"/>
      <c r="M5" s="47"/>
      <c r="T5" s="5"/>
      <c r="U5" s="37"/>
      <c r="V5" s="11"/>
    </row>
    <row r="6" spans="1:22">
      <c r="A6" s="99">
        <v>5</v>
      </c>
      <c r="B6" s="100" t="s">
        <v>97</v>
      </c>
      <c r="C6" s="58">
        <v>7457</v>
      </c>
      <c r="D6" s="58">
        <v>7230</v>
      </c>
      <c r="E6" s="103">
        <v>7534</v>
      </c>
      <c r="F6" s="84">
        <f t="shared" si="0"/>
        <v>3.7175803456747725E-3</v>
      </c>
      <c r="G6" s="84">
        <f t="shared" si="1"/>
        <v>1.0325868311653479E-2</v>
      </c>
      <c r="H6" s="59">
        <f t="shared" si="2"/>
        <v>77</v>
      </c>
      <c r="I6" s="106">
        <f t="shared" si="4"/>
        <v>6.3229292406736799E-4</v>
      </c>
      <c r="J6" s="58">
        <f t="shared" si="3"/>
        <v>304</v>
      </c>
      <c r="L6" s="50"/>
      <c r="M6" s="47"/>
      <c r="T6" s="5"/>
      <c r="U6" s="37"/>
      <c r="V6" s="11"/>
    </row>
    <row r="7" spans="1:22">
      <c r="A7" s="99">
        <v>6</v>
      </c>
      <c r="B7" s="100" t="s">
        <v>98</v>
      </c>
      <c r="C7" s="58">
        <v>123366</v>
      </c>
      <c r="D7" s="58">
        <v>126676</v>
      </c>
      <c r="E7" s="103">
        <v>131366</v>
      </c>
      <c r="F7" s="84">
        <f t="shared" si="0"/>
        <v>6.4821298074052583E-2</v>
      </c>
      <c r="G7" s="84">
        <f t="shared" si="1"/>
        <v>6.4847688990483598E-2</v>
      </c>
      <c r="H7" s="59">
        <f t="shared" si="2"/>
        <v>8000</v>
      </c>
      <c r="I7" s="106">
        <f t="shared" si="4"/>
        <v>6.5692771331674588E-2</v>
      </c>
      <c r="J7" s="58">
        <f t="shared" si="3"/>
        <v>4690</v>
      </c>
      <c r="L7" s="50"/>
      <c r="M7" s="47"/>
      <c r="T7" s="5"/>
      <c r="U7" s="37"/>
      <c r="V7" s="11"/>
    </row>
    <row r="8" spans="1:22">
      <c r="A8" s="99">
        <v>7</v>
      </c>
      <c r="B8" s="100" t="s">
        <v>99</v>
      </c>
      <c r="C8" s="58">
        <v>83295</v>
      </c>
      <c r="D8" s="58">
        <v>86394</v>
      </c>
      <c r="E8" s="103">
        <v>90550</v>
      </c>
      <c r="F8" s="84">
        <f t="shared" si="0"/>
        <v>4.4681032691910094E-2</v>
      </c>
      <c r="G8" s="84">
        <f t="shared" si="1"/>
        <v>8.7100066030373971E-2</v>
      </c>
      <c r="H8" s="59">
        <f t="shared" si="2"/>
        <v>7255</v>
      </c>
      <c r="I8" s="106">
        <f t="shared" si="4"/>
        <v>5.9575132001412394E-2</v>
      </c>
      <c r="J8" s="58">
        <f t="shared" si="3"/>
        <v>4156</v>
      </c>
      <c r="L8" s="50"/>
      <c r="M8" s="47"/>
      <c r="T8" s="5"/>
      <c r="U8" s="37"/>
      <c r="V8" s="11"/>
    </row>
    <row r="9" spans="1:22">
      <c r="A9" s="99">
        <v>8</v>
      </c>
      <c r="B9" s="100" t="s">
        <v>100</v>
      </c>
      <c r="C9" s="58">
        <v>4460</v>
      </c>
      <c r="D9" s="58">
        <v>4191</v>
      </c>
      <c r="E9" s="103">
        <v>4531</v>
      </c>
      <c r="F9" s="84">
        <f t="shared" si="0"/>
        <v>2.235778676168356E-3</v>
      </c>
      <c r="G9" s="84">
        <f t="shared" si="1"/>
        <v>1.5919282511210761E-2</v>
      </c>
      <c r="H9" s="59">
        <f t="shared" si="2"/>
        <v>71</v>
      </c>
      <c r="I9" s="106">
        <f t="shared" si="4"/>
        <v>5.8302334556861203E-4</v>
      </c>
      <c r="J9" s="58">
        <f t="shared" si="3"/>
        <v>340</v>
      </c>
      <c r="L9" s="50"/>
      <c r="M9" s="47"/>
      <c r="T9" s="5"/>
      <c r="U9" s="37"/>
      <c r="V9" s="11"/>
    </row>
    <row r="10" spans="1:22">
      <c r="A10" s="99">
        <v>9</v>
      </c>
      <c r="B10" s="100" t="s">
        <v>101</v>
      </c>
      <c r="C10" s="58">
        <v>34173</v>
      </c>
      <c r="D10" s="58">
        <v>33294</v>
      </c>
      <c r="E10" s="103">
        <v>35578</v>
      </c>
      <c r="F10" s="84">
        <f t="shared" si="0"/>
        <v>1.7555624308258171E-2</v>
      </c>
      <c r="G10" s="84">
        <f t="shared" si="1"/>
        <v>4.111433002662921E-2</v>
      </c>
      <c r="H10" s="59">
        <f t="shared" si="2"/>
        <v>1405</v>
      </c>
      <c r="I10" s="106">
        <f t="shared" si="4"/>
        <v>1.1537292965125351E-2</v>
      </c>
      <c r="J10" s="58">
        <f t="shared" si="3"/>
        <v>2284</v>
      </c>
      <c r="L10" s="50"/>
      <c r="M10" s="47"/>
      <c r="T10" s="5"/>
      <c r="U10" s="37"/>
      <c r="V10" s="11"/>
    </row>
    <row r="11" spans="1:22">
      <c r="A11" s="99">
        <v>10</v>
      </c>
      <c r="B11" s="100" t="s">
        <v>102</v>
      </c>
      <c r="C11" s="58">
        <v>35539</v>
      </c>
      <c r="D11" s="58">
        <v>34127</v>
      </c>
      <c r="E11" s="103">
        <v>35880</v>
      </c>
      <c r="F11" s="84">
        <f t="shared" si="0"/>
        <v>1.7704643323972768E-2</v>
      </c>
      <c r="G11" s="84">
        <f t="shared" si="1"/>
        <v>9.5950927150454425E-3</v>
      </c>
      <c r="H11" s="59">
        <f t="shared" si="2"/>
        <v>341</v>
      </c>
      <c r="I11" s="106">
        <f t="shared" si="4"/>
        <v>2.8001543780126295E-3</v>
      </c>
      <c r="J11" s="58">
        <f t="shared" si="3"/>
        <v>1753</v>
      </c>
      <c r="L11" s="50"/>
      <c r="M11" s="47"/>
      <c r="T11" s="5"/>
      <c r="U11" s="37"/>
      <c r="V11" s="11"/>
    </row>
    <row r="12" spans="1:22">
      <c r="A12" s="99">
        <v>11</v>
      </c>
      <c r="B12" s="100" t="s">
        <v>103</v>
      </c>
      <c r="C12" s="58">
        <v>4086</v>
      </c>
      <c r="D12" s="58">
        <v>3836</v>
      </c>
      <c r="E12" s="103">
        <v>4078</v>
      </c>
      <c r="F12" s="84">
        <f t="shared" si="0"/>
        <v>2.0122501525964591E-3</v>
      </c>
      <c r="G12" s="84">
        <f t="shared" si="1"/>
        <v>-1.9579050416054823E-3</v>
      </c>
      <c r="H12" s="59">
        <f t="shared" si="2"/>
        <v>-8</v>
      </c>
      <c r="I12" s="106">
        <f t="shared" si="4"/>
        <v>-6.5692771331674592E-5</v>
      </c>
      <c r="J12" s="58">
        <f t="shared" si="3"/>
        <v>242</v>
      </c>
      <c r="L12" s="50"/>
      <c r="M12" s="47"/>
      <c r="T12" s="5"/>
      <c r="U12" s="37"/>
      <c r="V12" s="11"/>
    </row>
    <row r="13" spans="1:22">
      <c r="A13" s="99">
        <v>12</v>
      </c>
      <c r="B13" s="100" t="s">
        <v>104</v>
      </c>
      <c r="C13" s="58">
        <v>2779</v>
      </c>
      <c r="D13" s="58">
        <v>3064</v>
      </c>
      <c r="E13" s="103">
        <v>3121</v>
      </c>
      <c r="F13" s="84">
        <f t="shared" si="0"/>
        <v>1.5400276425339746E-3</v>
      </c>
      <c r="G13" s="84">
        <f t="shared" si="1"/>
        <v>0.12306585102554876</v>
      </c>
      <c r="H13" s="59">
        <f t="shared" si="2"/>
        <v>342</v>
      </c>
      <c r="I13" s="106">
        <f t="shared" si="4"/>
        <v>2.8083659744290888E-3</v>
      </c>
      <c r="J13" s="58">
        <f t="shared" si="3"/>
        <v>57</v>
      </c>
      <c r="L13" s="50"/>
      <c r="M13" s="47"/>
      <c r="T13" s="5"/>
      <c r="U13" s="37"/>
      <c r="V13" s="11"/>
    </row>
    <row r="14" spans="1:22">
      <c r="A14" s="99">
        <v>13</v>
      </c>
      <c r="B14" s="100" t="s">
        <v>105</v>
      </c>
      <c r="C14" s="58">
        <v>4832</v>
      </c>
      <c r="D14" s="58">
        <v>4674</v>
      </c>
      <c r="E14" s="103">
        <v>4852</v>
      </c>
      <c r="F14" s="84">
        <f t="shared" si="0"/>
        <v>2.3941730604212894E-3</v>
      </c>
      <c r="G14" s="84">
        <f t="shared" si="1"/>
        <v>4.1390728476821195E-3</v>
      </c>
      <c r="H14" s="59">
        <f t="shared" si="2"/>
        <v>20</v>
      </c>
      <c r="I14" s="106">
        <f t="shared" si="4"/>
        <v>1.6423192832918648E-4</v>
      </c>
      <c r="J14" s="58">
        <f t="shared" si="3"/>
        <v>178</v>
      </c>
      <c r="L14" s="50"/>
      <c r="M14" s="47"/>
      <c r="T14" s="5"/>
      <c r="U14" s="37"/>
      <c r="V14" s="11"/>
    </row>
    <row r="15" spans="1:22">
      <c r="A15" s="99">
        <v>14</v>
      </c>
      <c r="B15" s="100" t="s">
        <v>106</v>
      </c>
      <c r="C15" s="58">
        <v>6646</v>
      </c>
      <c r="D15" s="58">
        <v>6470</v>
      </c>
      <c r="E15" s="103">
        <v>6805</v>
      </c>
      <c r="F15" s="84">
        <f t="shared" si="0"/>
        <v>3.3578622580723158E-3</v>
      </c>
      <c r="G15" s="84">
        <f t="shared" si="1"/>
        <v>2.3924164911224798E-2</v>
      </c>
      <c r="H15" s="59">
        <f t="shared" si="2"/>
        <v>159</v>
      </c>
      <c r="I15" s="106">
        <f t="shared" si="4"/>
        <v>1.3056438302170325E-3</v>
      </c>
      <c r="J15" s="58">
        <f t="shared" si="3"/>
        <v>335</v>
      </c>
      <c r="L15" s="50"/>
      <c r="M15" s="47"/>
      <c r="T15" s="5"/>
      <c r="U15" s="37"/>
      <c r="V15" s="11"/>
    </row>
    <row r="16" spans="1:22">
      <c r="A16" s="99">
        <v>15</v>
      </c>
      <c r="B16" s="100" t="s">
        <v>107</v>
      </c>
      <c r="C16" s="58">
        <v>8403</v>
      </c>
      <c r="D16" s="58">
        <v>8080</v>
      </c>
      <c r="E16" s="103">
        <v>8382</v>
      </c>
      <c r="F16" s="84">
        <f t="shared" si="0"/>
        <v>4.1360178467541734E-3</v>
      </c>
      <c r="G16" s="84">
        <f t="shared" si="1"/>
        <v>-2.4991074616208496E-3</v>
      </c>
      <c r="H16" s="59">
        <f t="shared" si="2"/>
        <v>-21</v>
      </c>
      <c r="I16" s="106">
        <f t="shared" si="4"/>
        <v>-1.724435247456458E-4</v>
      </c>
      <c r="J16" s="58">
        <f t="shared" si="3"/>
        <v>302</v>
      </c>
      <c r="L16" s="50"/>
      <c r="M16" s="47"/>
      <c r="T16" s="5"/>
      <c r="U16" s="37"/>
      <c r="V16" s="11"/>
    </row>
    <row r="17" spans="1:12">
      <c r="A17" s="99">
        <v>16</v>
      </c>
      <c r="B17" s="100" t="s">
        <v>108</v>
      </c>
      <c r="C17" s="58">
        <v>77425</v>
      </c>
      <c r="D17" s="58">
        <v>78659</v>
      </c>
      <c r="E17" s="103">
        <v>80435</v>
      </c>
      <c r="F17" s="84">
        <f t="shared" si="0"/>
        <v>3.9689882546369834E-2</v>
      </c>
      <c r="G17" s="84">
        <f t="shared" si="1"/>
        <v>3.8876331934129801E-2</v>
      </c>
      <c r="H17" s="59">
        <f t="shared" si="2"/>
        <v>3010</v>
      </c>
      <c r="I17" s="106">
        <f t="shared" si="4"/>
        <v>2.4716905213542566E-2</v>
      </c>
      <c r="J17" s="58">
        <f t="shared" si="3"/>
        <v>1776</v>
      </c>
    </row>
    <row r="18" spans="1:12">
      <c r="A18" s="99">
        <v>17</v>
      </c>
      <c r="B18" s="100" t="s">
        <v>109</v>
      </c>
      <c r="C18" s="58">
        <v>15798</v>
      </c>
      <c r="D18" s="58">
        <v>15018</v>
      </c>
      <c r="E18" s="103">
        <v>15849</v>
      </c>
      <c r="F18" s="84">
        <f t="shared" si="0"/>
        <v>7.8205376823200778E-3</v>
      </c>
      <c r="G18" s="84">
        <f t="shared" si="1"/>
        <v>3.2282567413596656E-3</v>
      </c>
      <c r="H18" s="59">
        <f t="shared" si="2"/>
        <v>51</v>
      </c>
      <c r="I18" s="106">
        <f t="shared" si="4"/>
        <v>4.1879141723942553E-4</v>
      </c>
      <c r="J18" s="58">
        <f t="shared" si="3"/>
        <v>831</v>
      </c>
      <c r="K18" s="10"/>
    </row>
    <row r="19" spans="1:12">
      <c r="A19" s="99">
        <v>18</v>
      </c>
      <c r="B19" s="100" t="s">
        <v>110</v>
      </c>
      <c r="C19" s="58">
        <v>2864</v>
      </c>
      <c r="D19" s="58">
        <v>2747</v>
      </c>
      <c r="E19" s="103">
        <v>2917</v>
      </c>
      <c r="F19" s="84">
        <f t="shared" si="0"/>
        <v>1.4393657908592131E-3</v>
      </c>
      <c r="G19" s="84">
        <f t="shared" si="1"/>
        <v>1.8505586592178772E-2</v>
      </c>
      <c r="H19" s="59">
        <f t="shared" si="2"/>
        <v>53</v>
      </c>
      <c r="I19" s="106">
        <f t="shared" si="4"/>
        <v>4.3521461007234416E-4</v>
      </c>
      <c r="J19" s="58">
        <f t="shared" si="3"/>
        <v>170</v>
      </c>
      <c r="K19" s="5"/>
    </row>
    <row r="20" spans="1:12">
      <c r="A20" s="99">
        <v>19</v>
      </c>
      <c r="B20" s="100" t="s">
        <v>111</v>
      </c>
      <c r="C20" s="58">
        <v>11825</v>
      </c>
      <c r="D20" s="58">
        <v>11298</v>
      </c>
      <c r="E20" s="103">
        <v>12101</v>
      </c>
      <c r="F20" s="84">
        <f t="shared" si="0"/>
        <v>5.9711228780210271E-3</v>
      </c>
      <c r="G20" s="84">
        <f t="shared" si="1"/>
        <v>2.3340380549682876E-2</v>
      </c>
      <c r="H20" s="59">
        <f t="shared" si="2"/>
        <v>276</v>
      </c>
      <c r="I20" s="106">
        <f t="shared" si="4"/>
        <v>2.2664006109427734E-3</v>
      </c>
      <c r="J20" s="58">
        <f t="shared" si="3"/>
        <v>803</v>
      </c>
      <c r="K20" s="5"/>
    </row>
    <row r="21" spans="1:12">
      <c r="A21" s="99">
        <v>20</v>
      </c>
      <c r="B21" s="100" t="s">
        <v>112</v>
      </c>
      <c r="C21" s="58">
        <v>34182</v>
      </c>
      <c r="D21" s="58">
        <v>32226</v>
      </c>
      <c r="E21" s="103">
        <v>34146</v>
      </c>
      <c r="F21" s="84">
        <f t="shared" si="0"/>
        <v>1.6849017584737294E-2</v>
      </c>
      <c r="G21" s="84">
        <f t="shared" si="1"/>
        <v>-1.05318588730911E-3</v>
      </c>
      <c r="H21" s="59">
        <f t="shared" si="2"/>
        <v>-36</v>
      </c>
      <c r="I21" s="106">
        <f t="shared" si="4"/>
        <v>-2.9561747099253563E-4</v>
      </c>
      <c r="J21" s="58">
        <f t="shared" si="3"/>
        <v>1920</v>
      </c>
      <c r="K21" s="5"/>
      <c r="L21" s="5"/>
    </row>
    <row r="22" spans="1:12">
      <c r="A22" s="99">
        <v>21</v>
      </c>
      <c r="B22" s="100" t="s">
        <v>113</v>
      </c>
      <c r="C22" s="58">
        <v>9113</v>
      </c>
      <c r="D22" s="58">
        <v>16427</v>
      </c>
      <c r="E22" s="103">
        <v>17072</v>
      </c>
      <c r="F22" s="84">
        <f t="shared" si="0"/>
        <v>8.4240153519192611E-3</v>
      </c>
      <c r="G22" s="84">
        <f t="shared" si="1"/>
        <v>0.87336771644902889</v>
      </c>
      <c r="H22" s="59">
        <f t="shared" si="2"/>
        <v>7959</v>
      </c>
      <c r="I22" s="106">
        <f t="shared" si="4"/>
        <v>6.5356095878599765E-2</v>
      </c>
      <c r="J22" s="58">
        <f t="shared" si="3"/>
        <v>645</v>
      </c>
      <c r="K22" s="5"/>
      <c r="L22" s="5"/>
    </row>
    <row r="23" spans="1:12">
      <c r="A23" s="99">
        <v>22</v>
      </c>
      <c r="B23" s="100" t="s">
        <v>114</v>
      </c>
      <c r="C23" s="58">
        <v>10988</v>
      </c>
      <c r="D23" s="58">
        <v>10393</v>
      </c>
      <c r="E23" s="103">
        <v>11040</v>
      </c>
      <c r="F23" s="84">
        <f t="shared" si="0"/>
        <v>5.44758256122239E-3</v>
      </c>
      <c r="G23" s="84">
        <f t="shared" si="1"/>
        <v>4.7324353840553328E-3</v>
      </c>
      <c r="H23" s="59">
        <f t="shared" si="2"/>
        <v>52</v>
      </c>
      <c r="I23" s="106">
        <f t="shared" si="4"/>
        <v>4.2700301365588482E-4</v>
      </c>
      <c r="J23" s="58">
        <f t="shared" si="3"/>
        <v>647</v>
      </c>
      <c r="K23" s="5"/>
      <c r="L23" s="5"/>
    </row>
    <row r="24" spans="1:12">
      <c r="A24" s="99">
        <v>23</v>
      </c>
      <c r="B24" s="100" t="s">
        <v>115</v>
      </c>
      <c r="C24" s="58">
        <v>9597</v>
      </c>
      <c r="D24" s="58">
        <v>9534</v>
      </c>
      <c r="E24" s="103">
        <v>10087</v>
      </c>
      <c r="F24" s="84">
        <f t="shared" si="0"/>
        <v>4.9773338129574501E-3</v>
      </c>
      <c r="G24" s="84">
        <f t="shared" si="1"/>
        <v>5.1057622173595912E-2</v>
      </c>
      <c r="H24" s="59">
        <f t="shared" si="2"/>
        <v>490</v>
      </c>
      <c r="I24" s="106">
        <f t="shared" si="4"/>
        <v>4.0236822440650683E-3</v>
      </c>
      <c r="J24" s="58">
        <f t="shared" si="3"/>
        <v>553</v>
      </c>
      <c r="K24" s="5"/>
      <c r="L24" s="5"/>
    </row>
    <row r="25" spans="1:12">
      <c r="A25" s="99">
        <v>24</v>
      </c>
      <c r="B25" s="100" t="s">
        <v>116</v>
      </c>
      <c r="C25" s="58">
        <v>4327</v>
      </c>
      <c r="D25" s="58">
        <v>4372</v>
      </c>
      <c r="E25" s="103">
        <v>4563</v>
      </c>
      <c r="F25" s="84">
        <f t="shared" si="0"/>
        <v>2.2515687705487106E-3</v>
      </c>
      <c r="G25" s="84">
        <f t="shared" si="1"/>
        <v>5.454125259995378E-2</v>
      </c>
      <c r="H25" s="59">
        <f t="shared" si="2"/>
        <v>236</v>
      </c>
      <c r="I25" s="106">
        <f t="shared" si="4"/>
        <v>1.9379367542844005E-3</v>
      </c>
      <c r="J25" s="58">
        <f t="shared" si="3"/>
        <v>191</v>
      </c>
      <c r="K25" s="5"/>
      <c r="L25" s="5"/>
    </row>
    <row r="26" spans="1:12">
      <c r="A26" s="99">
        <v>25</v>
      </c>
      <c r="B26" s="100" t="s">
        <v>117</v>
      </c>
      <c r="C26" s="58">
        <v>12208</v>
      </c>
      <c r="D26" s="58">
        <v>12259</v>
      </c>
      <c r="E26" s="103">
        <v>12874</v>
      </c>
      <c r="F26" s="84">
        <f t="shared" si="0"/>
        <v>6.3525523453964719E-3</v>
      </c>
      <c r="G26" s="84">
        <f t="shared" si="1"/>
        <v>5.4554390563564877E-2</v>
      </c>
      <c r="H26" s="59">
        <f t="shared" si="2"/>
        <v>666</v>
      </c>
      <c r="I26" s="106">
        <f t="shared" si="4"/>
        <v>5.4689232133619094E-3</v>
      </c>
      <c r="J26" s="58">
        <f t="shared" si="3"/>
        <v>615</v>
      </c>
      <c r="K26" s="5"/>
      <c r="L26" s="5"/>
    </row>
    <row r="27" spans="1:12">
      <c r="A27" s="99">
        <v>26</v>
      </c>
      <c r="B27" s="100" t="s">
        <v>118</v>
      </c>
      <c r="C27" s="58">
        <v>14326</v>
      </c>
      <c r="D27" s="58">
        <v>17434</v>
      </c>
      <c r="E27" s="103">
        <v>17858</v>
      </c>
      <c r="F27" s="84">
        <f t="shared" si="0"/>
        <v>8.8118595451367257E-3</v>
      </c>
      <c r="G27" s="84">
        <f t="shared" si="1"/>
        <v>0.24654474382242078</v>
      </c>
      <c r="H27" s="59">
        <f t="shared" si="2"/>
        <v>3532</v>
      </c>
      <c r="I27" s="106">
        <f t="shared" si="4"/>
        <v>2.9003358542934333E-2</v>
      </c>
      <c r="J27" s="58">
        <f t="shared" si="3"/>
        <v>424</v>
      </c>
      <c r="K27" s="5"/>
      <c r="L27" s="5"/>
    </row>
    <row r="28" spans="1:12">
      <c r="A28" s="99">
        <v>27</v>
      </c>
      <c r="B28" s="100" t="s">
        <v>119</v>
      </c>
      <c r="C28" s="58">
        <v>40081</v>
      </c>
      <c r="D28" s="58">
        <v>41436</v>
      </c>
      <c r="E28" s="103">
        <v>42837</v>
      </c>
      <c r="F28" s="84">
        <f t="shared" si="0"/>
        <v>2.1137508530351769E-2</v>
      </c>
      <c r="G28" s="84">
        <f t="shared" si="1"/>
        <v>6.8760759462089274E-2</v>
      </c>
      <c r="H28" s="59">
        <f t="shared" si="2"/>
        <v>2756</v>
      </c>
      <c r="I28" s="106">
        <f t="shared" si="4"/>
        <v>2.2631159723761896E-2</v>
      </c>
      <c r="J28" s="58">
        <f t="shared" si="3"/>
        <v>1401</v>
      </c>
      <c r="K28" s="5"/>
      <c r="L28" s="5"/>
    </row>
    <row r="29" spans="1:12">
      <c r="A29" s="99">
        <v>28</v>
      </c>
      <c r="B29" s="100" t="s">
        <v>120</v>
      </c>
      <c r="C29" s="58">
        <v>8955</v>
      </c>
      <c r="D29" s="58">
        <v>8696</v>
      </c>
      <c r="E29" s="103">
        <v>9263</v>
      </c>
      <c r="F29" s="84">
        <f t="shared" si="0"/>
        <v>4.5707388826633152E-3</v>
      </c>
      <c r="G29" s="84">
        <f t="shared" si="1"/>
        <v>3.4394193188163037E-2</v>
      </c>
      <c r="H29" s="59">
        <f t="shared" si="2"/>
        <v>308</v>
      </c>
      <c r="I29" s="106">
        <f t="shared" si="4"/>
        <v>2.529171696269472E-3</v>
      </c>
      <c r="J29" s="58">
        <f t="shared" si="3"/>
        <v>567</v>
      </c>
      <c r="K29" s="5"/>
      <c r="L29" s="5"/>
    </row>
    <row r="30" spans="1:12">
      <c r="A30" s="99">
        <v>29</v>
      </c>
      <c r="B30" s="100" t="s">
        <v>121</v>
      </c>
      <c r="C30" s="58">
        <v>2540</v>
      </c>
      <c r="D30" s="58">
        <v>2484</v>
      </c>
      <c r="E30" s="103">
        <v>2626</v>
      </c>
      <c r="F30" s="84">
        <f t="shared" si="0"/>
        <v>1.2957746200878621E-3</v>
      </c>
      <c r="G30" s="84">
        <f t="shared" si="1"/>
        <v>3.3858267716535433E-2</v>
      </c>
      <c r="H30" s="59">
        <f t="shared" si="2"/>
        <v>86</v>
      </c>
      <c r="I30" s="106">
        <f t="shared" si="4"/>
        <v>7.0619729181550187E-4</v>
      </c>
      <c r="J30" s="58">
        <f t="shared" si="3"/>
        <v>142</v>
      </c>
      <c r="K30" s="5"/>
      <c r="L30" s="5"/>
    </row>
    <row r="31" spans="1:12">
      <c r="A31" s="99">
        <v>30</v>
      </c>
      <c r="B31" s="100" t="s">
        <v>122</v>
      </c>
      <c r="C31" s="58">
        <v>3058</v>
      </c>
      <c r="D31" s="58">
        <v>3049</v>
      </c>
      <c r="E31" s="103">
        <v>3279</v>
      </c>
      <c r="F31" s="84">
        <f t="shared" si="0"/>
        <v>1.6179912335369763E-3</v>
      </c>
      <c r="G31" s="84">
        <f t="shared" si="1"/>
        <v>7.2269457161543496E-2</v>
      </c>
      <c r="H31" s="59">
        <f t="shared" si="2"/>
        <v>221</v>
      </c>
      <c r="I31" s="106">
        <f t="shared" si="4"/>
        <v>1.8147628080375105E-3</v>
      </c>
      <c r="J31" s="58">
        <f t="shared" si="3"/>
        <v>230</v>
      </c>
      <c r="K31" s="5"/>
      <c r="L31" s="5"/>
    </row>
    <row r="32" spans="1:12">
      <c r="A32" s="99">
        <v>31</v>
      </c>
      <c r="B32" s="100" t="s">
        <v>123</v>
      </c>
      <c r="C32" s="58">
        <v>36773</v>
      </c>
      <c r="D32" s="58">
        <v>37024</v>
      </c>
      <c r="E32" s="103">
        <v>37907</v>
      </c>
      <c r="F32" s="84">
        <f t="shared" si="0"/>
        <v>1.8704847114878364E-2</v>
      </c>
      <c r="G32" s="84">
        <f t="shared" si="1"/>
        <v>3.0837842982623119E-2</v>
      </c>
      <c r="H32" s="59">
        <f t="shared" si="2"/>
        <v>1134</v>
      </c>
      <c r="I32" s="106">
        <f t="shared" si="4"/>
        <v>9.311950336264873E-3</v>
      </c>
      <c r="J32" s="58">
        <f t="shared" si="3"/>
        <v>883</v>
      </c>
      <c r="K32" s="5"/>
      <c r="L32" s="5"/>
    </row>
    <row r="33" spans="1:12">
      <c r="A33" s="99">
        <v>32</v>
      </c>
      <c r="B33" s="100" t="s">
        <v>124</v>
      </c>
      <c r="C33" s="58">
        <v>10609</v>
      </c>
      <c r="D33" s="58">
        <v>10220</v>
      </c>
      <c r="E33" s="103">
        <v>10834</v>
      </c>
      <c r="F33" s="84">
        <f t="shared" si="0"/>
        <v>5.3459338286488568E-3</v>
      </c>
      <c r="G33" s="84">
        <f t="shared" si="1"/>
        <v>2.1208407955509472E-2</v>
      </c>
      <c r="H33" s="59">
        <f t="shared" si="2"/>
        <v>225</v>
      </c>
      <c r="I33" s="106">
        <f t="shared" si="4"/>
        <v>1.8476091937033479E-3</v>
      </c>
      <c r="J33" s="58">
        <f t="shared" si="3"/>
        <v>614</v>
      </c>
      <c r="K33" s="5"/>
      <c r="L33" s="11"/>
    </row>
    <row r="34" spans="1:12">
      <c r="A34" s="99">
        <v>33</v>
      </c>
      <c r="B34" s="100" t="s">
        <v>125</v>
      </c>
      <c r="C34" s="58">
        <v>38895</v>
      </c>
      <c r="D34" s="58">
        <v>41686</v>
      </c>
      <c r="E34" s="103">
        <v>43325</v>
      </c>
      <c r="F34" s="84">
        <f t="shared" ref="F34:F65" si="5">E34/$E$83</f>
        <v>2.1378307469652177E-2</v>
      </c>
      <c r="G34" s="84">
        <f t="shared" ref="G34:G65" si="6">(E34-C34)/C34</f>
        <v>0.11389638771050263</v>
      </c>
      <c r="H34" s="59">
        <f t="shared" ref="H34:H65" si="7">E34-C34</f>
        <v>4430</v>
      </c>
      <c r="I34" s="106">
        <f t="shared" si="4"/>
        <v>3.6377372124914806E-2</v>
      </c>
      <c r="J34" s="58">
        <f t="shared" ref="J34:J66" si="8">E34-D34</f>
        <v>1639</v>
      </c>
      <c r="K34" s="5"/>
      <c r="L34" s="11"/>
    </row>
    <row r="35" spans="1:12">
      <c r="A35" s="99">
        <v>34</v>
      </c>
      <c r="B35" s="100" t="s">
        <v>126</v>
      </c>
      <c r="C35" s="58">
        <v>467959</v>
      </c>
      <c r="D35" s="58">
        <v>489438</v>
      </c>
      <c r="E35" s="103">
        <v>499406</v>
      </c>
      <c r="F35" s="84">
        <f t="shared" si="5"/>
        <v>0.2464271210661077</v>
      </c>
      <c r="G35" s="84">
        <f t="shared" si="6"/>
        <v>6.7200331652986695E-2</v>
      </c>
      <c r="H35" s="59">
        <f t="shared" si="7"/>
        <v>31447</v>
      </c>
      <c r="I35" s="106">
        <f t="shared" si="4"/>
        <v>0.25823007250839636</v>
      </c>
      <c r="J35" s="58">
        <f t="shared" si="8"/>
        <v>9968</v>
      </c>
    </row>
    <row r="36" spans="1:12">
      <c r="A36" s="99">
        <v>35</v>
      </c>
      <c r="B36" s="100" t="s">
        <v>127</v>
      </c>
      <c r="C36" s="58">
        <v>112960</v>
      </c>
      <c r="D36" s="58">
        <v>114733</v>
      </c>
      <c r="E36" s="103">
        <v>118484</v>
      </c>
      <c r="F36" s="84">
        <f t="shared" si="5"/>
        <v>5.8464798205061022E-2</v>
      </c>
      <c r="G36" s="84">
        <f t="shared" si="6"/>
        <v>4.8902266288951841E-2</v>
      </c>
      <c r="H36" s="59">
        <f t="shared" si="7"/>
        <v>5524</v>
      </c>
      <c r="I36" s="106">
        <f t="shared" si="4"/>
        <v>4.5360858604521305E-2</v>
      </c>
      <c r="J36" s="58">
        <f t="shared" si="8"/>
        <v>3751</v>
      </c>
    </row>
    <row r="37" spans="1:12">
      <c r="A37" s="99">
        <v>36</v>
      </c>
      <c r="B37" s="100" t="s">
        <v>128</v>
      </c>
      <c r="C37" s="58">
        <v>4294</v>
      </c>
      <c r="D37" s="58">
        <v>4305</v>
      </c>
      <c r="E37" s="103">
        <v>4484</v>
      </c>
      <c r="F37" s="84">
        <f t="shared" si="5"/>
        <v>2.21258697504721E-3</v>
      </c>
      <c r="G37" s="84">
        <f t="shared" si="6"/>
        <v>4.4247787610619468E-2</v>
      </c>
      <c r="H37" s="59">
        <f t="shared" si="7"/>
        <v>190</v>
      </c>
      <c r="I37" s="106">
        <f t="shared" si="4"/>
        <v>1.5602033191272715E-3</v>
      </c>
      <c r="J37" s="58">
        <f t="shared" si="8"/>
        <v>179</v>
      </c>
    </row>
    <row r="38" spans="1:12">
      <c r="A38" s="99">
        <v>37</v>
      </c>
      <c r="B38" s="100" t="s">
        <v>129</v>
      </c>
      <c r="C38" s="58">
        <v>9110</v>
      </c>
      <c r="D38" s="58">
        <v>8660</v>
      </c>
      <c r="E38" s="103">
        <v>9350</v>
      </c>
      <c r="F38" s="84">
        <f t="shared" si="5"/>
        <v>4.6136682017599044E-3</v>
      </c>
      <c r="G38" s="84">
        <f t="shared" si="6"/>
        <v>2.6344676180021953E-2</v>
      </c>
      <c r="H38" s="59">
        <f t="shared" si="7"/>
        <v>240</v>
      </c>
      <c r="I38" s="106">
        <f t="shared" si="4"/>
        <v>1.9707831399502379E-3</v>
      </c>
      <c r="J38" s="58">
        <f t="shared" si="8"/>
        <v>690</v>
      </c>
    </row>
    <row r="39" spans="1:12">
      <c r="A39" s="99">
        <v>38</v>
      </c>
      <c r="B39" s="100" t="s">
        <v>130</v>
      </c>
      <c r="C39" s="58">
        <v>29696</v>
      </c>
      <c r="D39" s="58">
        <v>29338</v>
      </c>
      <c r="E39" s="103">
        <v>31070</v>
      </c>
      <c r="F39" s="84">
        <f t="shared" si="5"/>
        <v>1.5331194762425695E-2</v>
      </c>
      <c r="G39" s="84">
        <f t="shared" si="6"/>
        <v>4.6268857758620691E-2</v>
      </c>
      <c r="H39" s="59">
        <f t="shared" si="7"/>
        <v>1374</v>
      </c>
      <c r="I39" s="106">
        <f t="shared" si="4"/>
        <v>1.128273347621511E-2</v>
      </c>
      <c r="J39" s="58">
        <f t="shared" si="8"/>
        <v>1732</v>
      </c>
    </row>
    <row r="40" spans="1:12">
      <c r="A40" s="99">
        <v>39</v>
      </c>
      <c r="B40" s="100" t="s">
        <v>131</v>
      </c>
      <c r="C40" s="58">
        <v>9416</v>
      </c>
      <c r="D40" s="58">
        <v>9201</v>
      </c>
      <c r="E40" s="103">
        <v>9514</v>
      </c>
      <c r="F40" s="84">
        <f t="shared" si="5"/>
        <v>4.6945924354592225E-3</v>
      </c>
      <c r="G40" s="84">
        <f t="shared" si="6"/>
        <v>1.0407816482582839E-2</v>
      </c>
      <c r="H40" s="59">
        <f t="shared" si="7"/>
        <v>98</v>
      </c>
      <c r="I40" s="106">
        <f t="shared" si="4"/>
        <v>8.0473644881301379E-4</v>
      </c>
      <c r="J40" s="58">
        <f t="shared" si="8"/>
        <v>313</v>
      </c>
    </row>
    <row r="41" spans="1:12">
      <c r="A41" s="99">
        <v>40</v>
      </c>
      <c r="B41" s="100" t="s">
        <v>132</v>
      </c>
      <c r="C41" s="58">
        <v>5114</v>
      </c>
      <c r="D41" s="58">
        <v>5089</v>
      </c>
      <c r="E41" s="103">
        <v>5301</v>
      </c>
      <c r="F41" s="84">
        <f t="shared" si="5"/>
        <v>2.6157278221956423E-3</v>
      </c>
      <c r="G41" s="84">
        <f t="shared" si="6"/>
        <v>3.6566288619475945E-2</v>
      </c>
      <c r="H41" s="59">
        <f t="shared" si="7"/>
        <v>187</v>
      </c>
      <c r="I41" s="106">
        <f t="shared" si="4"/>
        <v>1.5355685298778935E-3</v>
      </c>
      <c r="J41" s="58">
        <f t="shared" si="8"/>
        <v>212</v>
      </c>
    </row>
    <row r="42" spans="1:12">
      <c r="A42" s="99">
        <v>41</v>
      </c>
      <c r="B42" s="100" t="s">
        <v>133</v>
      </c>
      <c r="C42" s="58">
        <v>29667</v>
      </c>
      <c r="D42" s="58">
        <v>34460</v>
      </c>
      <c r="E42" s="103">
        <v>36234</v>
      </c>
      <c r="F42" s="84">
        <f t="shared" si="5"/>
        <v>1.7879321243055444E-2</v>
      </c>
      <c r="G42" s="84">
        <f t="shared" si="6"/>
        <v>0.22135706340378197</v>
      </c>
      <c r="H42" s="59">
        <f t="shared" si="7"/>
        <v>6567</v>
      </c>
      <c r="I42" s="106">
        <f t="shared" si="4"/>
        <v>5.3925553666888379E-2</v>
      </c>
      <c r="J42" s="58">
        <f t="shared" si="8"/>
        <v>1774</v>
      </c>
    </row>
    <row r="43" spans="1:12">
      <c r="A43" s="99">
        <v>42</v>
      </c>
      <c r="B43" s="100" t="s">
        <v>134</v>
      </c>
      <c r="C43" s="58">
        <v>55360</v>
      </c>
      <c r="D43" s="58">
        <v>56712</v>
      </c>
      <c r="E43" s="103">
        <v>58781</v>
      </c>
      <c r="F43" s="84">
        <f t="shared" si="5"/>
        <v>2.9004923055363525E-2</v>
      </c>
      <c r="G43" s="84">
        <f t="shared" si="6"/>
        <v>6.1795520231213874E-2</v>
      </c>
      <c r="H43" s="59">
        <f t="shared" si="7"/>
        <v>3421</v>
      </c>
      <c r="I43" s="106">
        <f t="shared" si="4"/>
        <v>2.8091871340707349E-2</v>
      </c>
      <c r="J43" s="58">
        <f t="shared" si="8"/>
        <v>2069</v>
      </c>
    </row>
    <row r="44" spans="1:12">
      <c r="A44" s="99">
        <v>43</v>
      </c>
      <c r="B44" s="100" t="s">
        <v>135</v>
      </c>
      <c r="C44" s="58">
        <v>12391</v>
      </c>
      <c r="D44" s="58">
        <v>11785</v>
      </c>
      <c r="E44" s="103">
        <v>12664</v>
      </c>
      <c r="F44" s="84">
        <f t="shared" si="5"/>
        <v>6.2489298510253937E-3</v>
      </c>
      <c r="G44" s="84">
        <f t="shared" si="6"/>
        <v>2.2032120087160035E-2</v>
      </c>
      <c r="H44" s="59">
        <f t="shared" si="7"/>
        <v>273</v>
      </c>
      <c r="I44" s="106">
        <f t="shared" si="4"/>
        <v>2.2417658216933953E-3</v>
      </c>
      <c r="J44" s="58">
        <f t="shared" si="8"/>
        <v>879</v>
      </c>
    </row>
    <row r="45" spans="1:12">
      <c r="A45" s="99">
        <v>44</v>
      </c>
      <c r="B45" s="100" t="s">
        <v>136</v>
      </c>
      <c r="C45" s="58">
        <v>15282</v>
      </c>
      <c r="D45" s="58">
        <v>14958</v>
      </c>
      <c r="E45" s="103">
        <v>15757</v>
      </c>
      <c r="F45" s="84">
        <f t="shared" si="5"/>
        <v>7.7751411609765578E-3</v>
      </c>
      <c r="G45" s="84">
        <f t="shared" si="6"/>
        <v>3.1082319068184792E-2</v>
      </c>
      <c r="H45" s="59">
        <f t="shared" si="7"/>
        <v>475</v>
      </c>
      <c r="I45" s="106">
        <f t="shared" si="4"/>
        <v>3.900508297818179E-3</v>
      </c>
      <c r="J45" s="58">
        <f t="shared" si="8"/>
        <v>799</v>
      </c>
    </row>
    <row r="46" spans="1:12">
      <c r="A46" s="99">
        <v>45</v>
      </c>
      <c r="B46" s="100" t="s">
        <v>137</v>
      </c>
      <c r="C46" s="58">
        <v>35330</v>
      </c>
      <c r="D46" s="58">
        <v>34350</v>
      </c>
      <c r="E46" s="103">
        <v>36337</v>
      </c>
      <c r="F46" s="84">
        <f t="shared" si="5"/>
        <v>1.793014560934221E-2</v>
      </c>
      <c r="G46" s="84">
        <f t="shared" si="6"/>
        <v>2.8502688932918199E-2</v>
      </c>
      <c r="H46" s="59">
        <f t="shared" si="7"/>
        <v>1007</v>
      </c>
      <c r="I46" s="106">
        <f t="shared" si="4"/>
        <v>8.2690775913745393E-3</v>
      </c>
      <c r="J46" s="58">
        <f t="shared" si="8"/>
        <v>1987</v>
      </c>
    </row>
    <row r="47" spans="1:12">
      <c r="A47" s="99">
        <v>46</v>
      </c>
      <c r="B47" s="100" t="s">
        <v>138</v>
      </c>
      <c r="C47" s="58">
        <v>21843</v>
      </c>
      <c r="D47" s="58">
        <v>21229</v>
      </c>
      <c r="E47" s="103">
        <v>22451</v>
      </c>
      <c r="F47" s="84">
        <f t="shared" si="5"/>
        <v>1.1078231529167018E-2</v>
      </c>
      <c r="G47" s="84">
        <f t="shared" si="6"/>
        <v>2.7835004349219431E-2</v>
      </c>
      <c r="H47" s="59">
        <f t="shared" si="7"/>
        <v>608</v>
      </c>
      <c r="I47" s="106">
        <f t="shared" si="4"/>
        <v>4.9926506212072692E-3</v>
      </c>
      <c r="J47" s="58">
        <f t="shared" si="8"/>
        <v>1222</v>
      </c>
    </row>
    <row r="48" spans="1:12">
      <c r="A48" s="99">
        <v>47</v>
      </c>
      <c r="B48" s="100" t="s">
        <v>139</v>
      </c>
      <c r="C48" s="58">
        <v>9010</v>
      </c>
      <c r="D48" s="58">
        <v>9522</v>
      </c>
      <c r="E48" s="103">
        <v>9975</v>
      </c>
      <c r="F48" s="84">
        <f t="shared" si="5"/>
        <v>4.9220684826262089E-3</v>
      </c>
      <c r="G48" s="84">
        <f t="shared" si="6"/>
        <v>0.10710321864594895</v>
      </c>
      <c r="H48" s="59">
        <f t="shared" si="7"/>
        <v>965</v>
      </c>
      <c r="I48" s="106">
        <f t="shared" si="4"/>
        <v>7.9241905418832477E-3</v>
      </c>
      <c r="J48" s="58">
        <f t="shared" si="8"/>
        <v>453</v>
      </c>
    </row>
    <row r="49" spans="1:10">
      <c r="A49" s="99">
        <v>48</v>
      </c>
      <c r="B49" s="100" t="s">
        <v>140</v>
      </c>
      <c r="C49" s="58">
        <v>36778</v>
      </c>
      <c r="D49" s="58">
        <v>36411</v>
      </c>
      <c r="E49" s="103">
        <v>37596</v>
      </c>
      <c r="F49" s="84">
        <f t="shared" si="5"/>
        <v>1.8551387135119293E-2</v>
      </c>
      <c r="G49" s="84">
        <f t="shared" si="6"/>
        <v>2.2241557452825057E-2</v>
      </c>
      <c r="H49" s="59">
        <f t="shared" si="7"/>
        <v>818</v>
      </c>
      <c r="I49" s="106">
        <f t="shared" si="4"/>
        <v>6.7170858686637271E-3</v>
      </c>
      <c r="J49" s="58">
        <f t="shared" si="8"/>
        <v>1185</v>
      </c>
    </row>
    <row r="50" spans="1:10">
      <c r="A50" s="99">
        <v>49</v>
      </c>
      <c r="B50" s="100" t="s">
        <v>141</v>
      </c>
      <c r="C50" s="58">
        <v>3954</v>
      </c>
      <c r="D50" s="58">
        <v>3904</v>
      </c>
      <c r="E50" s="103">
        <v>4048</v>
      </c>
      <c r="F50" s="84">
        <f t="shared" si="5"/>
        <v>1.9974469391148765E-3</v>
      </c>
      <c r="G50" s="84">
        <f t="shared" si="6"/>
        <v>2.3773394031360646E-2</v>
      </c>
      <c r="H50" s="59">
        <f t="shared" si="7"/>
        <v>94</v>
      </c>
      <c r="I50" s="106">
        <f t="shared" si="4"/>
        <v>7.7189006314717641E-4</v>
      </c>
      <c r="J50" s="58">
        <f t="shared" si="8"/>
        <v>144</v>
      </c>
    </row>
    <row r="51" spans="1:10">
      <c r="A51" s="99">
        <v>50</v>
      </c>
      <c r="B51" s="100" t="s">
        <v>142</v>
      </c>
      <c r="C51" s="58">
        <v>9196</v>
      </c>
      <c r="D51" s="58">
        <v>8812</v>
      </c>
      <c r="E51" s="103">
        <v>9368</v>
      </c>
      <c r="F51" s="84">
        <f t="shared" si="5"/>
        <v>4.6225501298488543E-3</v>
      </c>
      <c r="G51" s="84">
        <f t="shared" si="6"/>
        <v>1.8703784254023487E-2</v>
      </c>
      <c r="H51" s="59">
        <f t="shared" si="7"/>
        <v>172</v>
      </c>
      <c r="I51" s="106">
        <f t="shared" si="4"/>
        <v>1.4123945836310037E-3</v>
      </c>
      <c r="J51" s="58">
        <f t="shared" si="8"/>
        <v>556</v>
      </c>
    </row>
    <row r="52" spans="1:10">
      <c r="A52" s="99">
        <v>51</v>
      </c>
      <c r="B52" s="100" t="s">
        <v>143</v>
      </c>
      <c r="C52" s="58">
        <v>8385</v>
      </c>
      <c r="D52" s="58">
        <v>8136</v>
      </c>
      <c r="E52" s="103">
        <v>8606</v>
      </c>
      <c r="F52" s="84">
        <f t="shared" si="5"/>
        <v>4.2465485074166566E-3</v>
      </c>
      <c r="G52" s="84">
        <f t="shared" si="6"/>
        <v>2.6356589147286821E-2</v>
      </c>
      <c r="H52" s="59">
        <f t="shared" si="7"/>
        <v>221</v>
      </c>
      <c r="I52" s="106">
        <f t="shared" si="4"/>
        <v>1.8147628080375105E-3</v>
      </c>
      <c r="J52" s="58">
        <f t="shared" si="8"/>
        <v>470</v>
      </c>
    </row>
    <row r="53" spans="1:10">
      <c r="A53" s="99">
        <v>52</v>
      </c>
      <c r="B53" s="100" t="s">
        <v>144</v>
      </c>
      <c r="C53" s="58">
        <v>14831</v>
      </c>
      <c r="D53" s="58">
        <v>14901</v>
      </c>
      <c r="E53" s="103">
        <v>15393</v>
      </c>
      <c r="F53" s="84">
        <f t="shared" si="5"/>
        <v>7.5955288374000224E-3</v>
      </c>
      <c r="G53" s="84">
        <f t="shared" si="6"/>
        <v>3.7893601240644594E-2</v>
      </c>
      <c r="H53" s="59">
        <f t="shared" si="7"/>
        <v>562</v>
      </c>
      <c r="I53" s="106">
        <f t="shared" si="4"/>
        <v>4.6149171860501402E-3</v>
      </c>
      <c r="J53" s="58">
        <f t="shared" si="8"/>
        <v>492</v>
      </c>
    </row>
    <row r="54" spans="1:10">
      <c r="A54" s="99">
        <v>53</v>
      </c>
      <c r="B54" s="100" t="s">
        <v>145</v>
      </c>
      <c r="C54" s="58">
        <v>7553</v>
      </c>
      <c r="D54" s="58">
        <v>7097</v>
      </c>
      <c r="E54" s="103">
        <v>7846</v>
      </c>
      <c r="F54" s="84">
        <f t="shared" si="5"/>
        <v>3.8715337658832313E-3</v>
      </c>
      <c r="G54" s="84">
        <f t="shared" si="6"/>
        <v>3.8792532768436382E-2</v>
      </c>
      <c r="H54" s="59">
        <f t="shared" si="7"/>
        <v>293</v>
      </c>
      <c r="I54" s="106">
        <f t="shared" si="4"/>
        <v>2.4059977500225818E-3</v>
      </c>
      <c r="J54" s="58">
        <f t="shared" si="8"/>
        <v>749</v>
      </c>
    </row>
    <row r="55" spans="1:10">
      <c r="A55" s="99">
        <v>54</v>
      </c>
      <c r="B55" s="100" t="s">
        <v>146</v>
      </c>
      <c r="C55" s="58">
        <v>23854</v>
      </c>
      <c r="D55" s="58">
        <v>24508</v>
      </c>
      <c r="E55" s="103">
        <v>25661</v>
      </c>
      <c r="F55" s="84">
        <f t="shared" si="5"/>
        <v>1.2662175371696354E-2</v>
      </c>
      <c r="G55" s="84">
        <f t="shared" si="6"/>
        <v>7.575249434057181E-2</v>
      </c>
      <c r="H55" s="59">
        <f t="shared" si="7"/>
        <v>1807</v>
      </c>
      <c r="I55" s="106">
        <f t="shared" si="4"/>
        <v>1.4838354724541997E-2</v>
      </c>
      <c r="J55" s="58">
        <f t="shared" si="8"/>
        <v>1153</v>
      </c>
    </row>
    <row r="56" spans="1:10">
      <c r="A56" s="99">
        <v>55</v>
      </c>
      <c r="B56" s="100" t="s">
        <v>147</v>
      </c>
      <c r="C56" s="58">
        <v>25290</v>
      </c>
      <c r="D56" s="58">
        <v>28734</v>
      </c>
      <c r="E56" s="103">
        <v>29846</v>
      </c>
      <c r="F56" s="84">
        <f t="shared" si="5"/>
        <v>1.4727223652377124E-2</v>
      </c>
      <c r="G56" s="84">
        <f t="shared" si="6"/>
        <v>0.18015025701858442</v>
      </c>
      <c r="H56" s="59">
        <f t="shared" si="7"/>
        <v>4556</v>
      </c>
      <c r="I56" s="106">
        <f t="shared" si="4"/>
        <v>3.7412033273388677E-2</v>
      </c>
      <c r="J56" s="58">
        <f t="shared" si="8"/>
        <v>1112</v>
      </c>
    </row>
    <row r="57" spans="1:10">
      <c r="A57" s="99">
        <v>56</v>
      </c>
      <c r="B57" s="100" t="s">
        <v>148</v>
      </c>
      <c r="C57" s="58">
        <v>2999</v>
      </c>
      <c r="D57" s="58">
        <v>3109</v>
      </c>
      <c r="E57" s="103">
        <v>3183</v>
      </c>
      <c r="F57" s="84">
        <f t="shared" si="5"/>
        <v>1.5706209503959119E-3</v>
      </c>
      <c r="G57" s="84">
        <f t="shared" si="6"/>
        <v>6.1353784594864957E-2</v>
      </c>
      <c r="H57" s="59">
        <f t="shared" si="7"/>
        <v>184</v>
      </c>
      <c r="I57" s="106">
        <f t="shared" si="4"/>
        <v>1.5109337406285157E-3</v>
      </c>
      <c r="J57" s="58">
        <f t="shared" si="8"/>
        <v>74</v>
      </c>
    </row>
    <row r="58" spans="1:10">
      <c r="A58" s="99">
        <v>57</v>
      </c>
      <c r="B58" s="100" t="s">
        <v>149</v>
      </c>
      <c r="C58" s="58">
        <v>4654</v>
      </c>
      <c r="D58" s="58">
        <v>4571</v>
      </c>
      <c r="E58" s="103">
        <v>4738</v>
      </c>
      <c r="F58" s="84">
        <f t="shared" si="5"/>
        <v>2.3379208491912757E-3</v>
      </c>
      <c r="G58" s="84">
        <f t="shared" si="6"/>
        <v>1.8048990116029222E-2</v>
      </c>
      <c r="H58" s="59">
        <f t="shared" si="7"/>
        <v>84</v>
      </c>
      <c r="I58" s="106">
        <f t="shared" si="4"/>
        <v>6.8977409898258318E-4</v>
      </c>
      <c r="J58" s="58">
        <f t="shared" si="8"/>
        <v>167</v>
      </c>
    </row>
    <row r="59" spans="1:10">
      <c r="A59" s="99">
        <v>58</v>
      </c>
      <c r="B59" s="100" t="s">
        <v>150</v>
      </c>
      <c r="C59" s="58">
        <v>11454</v>
      </c>
      <c r="D59" s="58">
        <v>11606</v>
      </c>
      <c r="E59" s="103">
        <v>12067</v>
      </c>
      <c r="F59" s="84">
        <f t="shared" si="5"/>
        <v>5.954345902741901E-3</v>
      </c>
      <c r="G59" s="84">
        <f t="shared" si="6"/>
        <v>5.3518421512135497E-2</v>
      </c>
      <c r="H59" s="59">
        <f t="shared" si="7"/>
        <v>613</v>
      </c>
      <c r="I59" s="106">
        <f t="shared" si="4"/>
        <v>5.0337086032895655E-3</v>
      </c>
      <c r="J59" s="58">
        <f t="shared" si="8"/>
        <v>461</v>
      </c>
    </row>
    <row r="60" spans="1:10">
      <c r="A60" s="99">
        <v>59</v>
      </c>
      <c r="B60" s="100" t="s">
        <v>151</v>
      </c>
      <c r="C60" s="58">
        <v>22860</v>
      </c>
      <c r="D60" s="58">
        <v>22504</v>
      </c>
      <c r="E60" s="103">
        <v>23549</v>
      </c>
      <c r="F60" s="84">
        <f t="shared" si="5"/>
        <v>1.1620029142592941E-2</v>
      </c>
      <c r="G60" s="84">
        <f t="shared" si="6"/>
        <v>3.0139982502187225E-2</v>
      </c>
      <c r="H60" s="59">
        <f t="shared" si="7"/>
        <v>689</v>
      </c>
      <c r="I60" s="106">
        <f t="shared" si="4"/>
        <v>5.6577899309404739E-3</v>
      </c>
      <c r="J60" s="58">
        <f t="shared" si="8"/>
        <v>1045</v>
      </c>
    </row>
    <row r="61" spans="1:10">
      <c r="A61" s="99">
        <v>60</v>
      </c>
      <c r="B61" s="100" t="s">
        <v>152</v>
      </c>
      <c r="C61" s="58">
        <v>12108</v>
      </c>
      <c r="D61" s="58">
        <v>11647</v>
      </c>
      <c r="E61" s="103">
        <v>12417</v>
      </c>
      <c r="F61" s="84">
        <f t="shared" si="5"/>
        <v>6.1270500600270304E-3</v>
      </c>
      <c r="G61" s="84">
        <f t="shared" si="6"/>
        <v>2.5520317145688802E-2</v>
      </c>
      <c r="H61" s="59">
        <f t="shared" si="7"/>
        <v>309</v>
      </c>
      <c r="I61" s="106">
        <f t="shared" si="4"/>
        <v>2.5373832926859309E-3</v>
      </c>
      <c r="J61" s="58">
        <f t="shared" si="8"/>
        <v>770</v>
      </c>
    </row>
    <row r="62" spans="1:10">
      <c r="A62" s="99">
        <v>61</v>
      </c>
      <c r="B62" s="100" t="s">
        <v>153</v>
      </c>
      <c r="C62" s="58">
        <v>17626</v>
      </c>
      <c r="D62" s="58">
        <v>16872</v>
      </c>
      <c r="E62" s="103">
        <v>17914</v>
      </c>
      <c r="F62" s="84">
        <f t="shared" si="5"/>
        <v>8.8394922103023459E-3</v>
      </c>
      <c r="G62" s="84">
        <f t="shared" si="6"/>
        <v>1.6339498468172019E-2</v>
      </c>
      <c r="H62" s="59">
        <f t="shared" si="7"/>
        <v>288</v>
      </c>
      <c r="I62" s="106">
        <f t="shared" si="4"/>
        <v>2.3649397679402851E-3</v>
      </c>
      <c r="J62" s="58">
        <f t="shared" si="8"/>
        <v>1042</v>
      </c>
    </row>
    <row r="63" spans="1:10">
      <c r="A63" s="99">
        <v>62</v>
      </c>
      <c r="B63" s="100" t="s">
        <v>154</v>
      </c>
      <c r="C63" s="58">
        <v>1802</v>
      </c>
      <c r="D63" s="58">
        <v>1861</v>
      </c>
      <c r="E63" s="103">
        <v>2001</v>
      </c>
      <c r="F63" s="84">
        <f t="shared" si="5"/>
        <v>9.8737433922155824E-4</v>
      </c>
      <c r="G63" s="84">
        <f t="shared" si="6"/>
        <v>0.11043285238623751</v>
      </c>
      <c r="H63" s="59">
        <f t="shared" si="7"/>
        <v>199</v>
      </c>
      <c r="I63" s="106">
        <f t="shared" si="4"/>
        <v>1.6341076868754054E-3</v>
      </c>
      <c r="J63" s="58">
        <f t="shared" si="8"/>
        <v>140</v>
      </c>
    </row>
    <row r="64" spans="1:10">
      <c r="A64" s="99">
        <v>63</v>
      </c>
      <c r="B64" s="100" t="s">
        <v>155</v>
      </c>
      <c r="C64" s="58">
        <v>27416</v>
      </c>
      <c r="D64" s="58">
        <v>27763</v>
      </c>
      <c r="E64" s="103">
        <v>29384</v>
      </c>
      <c r="F64" s="84">
        <f t="shared" si="5"/>
        <v>1.4499254164760753E-2</v>
      </c>
      <c r="G64" s="84">
        <f t="shared" si="6"/>
        <v>7.1782900496060689E-2</v>
      </c>
      <c r="H64" s="59">
        <f t="shared" si="7"/>
        <v>1968</v>
      </c>
      <c r="I64" s="106">
        <f t="shared" si="4"/>
        <v>1.6160421747591948E-2</v>
      </c>
      <c r="J64" s="58">
        <f t="shared" si="8"/>
        <v>1621</v>
      </c>
    </row>
    <row r="65" spans="1:10">
      <c r="A65" s="99">
        <v>64</v>
      </c>
      <c r="B65" s="100" t="s">
        <v>156</v>
      </c>
      <c r="C65" s="58">
        <v>11272</v>
      </c>
      <c r="D65" s="58">
        <v>10866</v>
      </c>
      <c r="E65" s="103">
        <v>11496</v>
      </c>
      <c r="F65" s="84">
        <f t="shared" si="5"/>
        <v>5.6725914061424455E-3</v>
      </c>
      <c r="G65" s="84">
        <f t="shared" si="6"/>
        <v>1.9872249822569198E-2</v>
      </c>
      <c r="H65" s="59">
        <f t="shared" si="7"/>
        <v>224</v>
      </c>
      <c r="I65" s="106">
        <f t="shared" si="4"/>
        <v>1.8393975972868886E-3</v>
      </c>
      <c r="J65" s="58">
        <f t="shared" si="8"/>
        <v>630</v>
      </c>
    </row>
    <row r="66" spans="1:10">
      <c r="A66" s="99">
        <v>65</v>
      </c>
      <c r="B66" s="100" t="s">
        <v>157</v>
      </c>
      <c r="C66" s="58">
        <v>11288</v>
      </c>
      <c r="D66" s="58">
        <v>11897</v>
      </c>
      <c r="E66" s="103">
        <v>12391</v>
      </c>
      <c r="F66" s="84">
        <f t="shared" ref="F66:F83" si="9">E66/$E$83</f>
        <v>6.1142206083429924E-3</v>
      </c>
      <c r="G66" s="84">
        <f t="shared" ref="G66:G83" si="10">(E66-C66)/C66</f>
        <v>9.7714386959603119E-2</v>
      </c>
      <c r="H66" s="59">
        <f t="shared" ref="H66:H83" si="11">E66-C66</f>
        <v>1103</v>
      </c>
      <c r="I66" s="106">
        <f t="shared" si="4"/>
        <v>9.0573908473546346E-3</v>
      </c>
      <c r="J66" s="58">
        <f t="shared" si="8"/>
        <v>494</v>
      </c>
    </row>
    <row r="67" spans="1:10">
      <c r="A67" s="99">
        <v>66</v>
      </c>
      <c r="B67" s="100" t="s">
        <v>158</v>
      </c>
      <c r="C67" s="58">
        <v>9825</v>
      </c>
      <c r="D67" s="58">
        <v>9462</v>
      </c>
      <c r="E67" s="103">
        <v>10026</v>
      </c>
      <c r="F67" s="84">
        <f t="shared" si="9"/>
        <v>4.947233945544899E-3</v>
      </c>
      <c r="G67" s="84">
        <f t="shared" si="10"/>
        <v>2.0458015267175573E-2</v>
      </c>
      <c r="H67" s="59">
        <f t="shared" si="11"/>
        <v>201</v>
      </c>
      <c r="I67" s="106">
        <f t="shared" ref="I67:I83" si="12">H67/$H$83</f>
        <v>1.6505308797083241E-3</v>
      </c>
      <c r="J67" s="58">
        <f t="shared" ref="J67:J83" si="13">E67-D67</f>
        <v>564</v>
      </c>
    </row>
    <row r="68" spans="1:10">
      <c r="A68" s="99">
        <v>67</v>
      </c>
      <c r="B68" s="100" t="s">
        <v>159</v>
      </c>
      <c r="C68" s="58">
        <v>11623</v>
      </c>
      <c r="D68" s="58">
        <v>10659</v>
      </c>
      <c r="E68" s="103">
        <v>11576</v>
      </c>
      <c r="F68" s="84">
        <f t="shared" si="9"/>
        <v>5.7120666420933325E-3</v>
      </c>
      <c r="G68" s="84">
        <f t="shared" si="10"/>
        <v>-4.0437064441194185E-3</v>
      </c>
      <c r="H68" s="59">
        <f t="shared" si="11"/>
        <v>-47</v>
      </c>
      <c r="I68" s="106">
        <f t="shared" si="12"/>
        <v>-3.859450315735882E-4</v>
      </c>
      <c r="J68" s="58">
        <f t="shared" si="13"/>
        <v>917</v>
      </c>
    </row>
    <row r="69" spans="1:10">
      <c r="A69" s="99">
        <v>68</v>
      </c>
      <c r="B69" s="100" t="s">
        <v>160</v>
      </c>
      <c r="C69" s="58">
        <v>9826</v>
      </c>
      <c r="D69" s="58">
        <v>9864</v>
      </c>
      <c r="E69" s="103">
        <v>10410</v>
      </c>
      <c r="F69" s="84">
        <f t="shared" si="9"/>
        <v>5.1367150781091563E-3</v>
      </c>
      <c r="G69" s="84">
        <f t="shared" si="10"/>
        <v>5.9434154284551191E-2</v>
      </c>
      <c r="H69" s="59">
        <f t="shared" si="11"/>
        <v>584</v>
      </c>
      <c r="I69" s="106">
        <f t="shared" si="12"/>
        <v>4.7955723072122449E-3</v>
      </c>
      <c r="J69" s="58">
        <f t="shared" si="13"/>
        <v>546</v>
      </c>
    </row>
    <row r="70" spans="1:10">
      <c r="A70" s="99">
        <v>69</v>
      </c>
      <c r="B70" s="100" t="s">
        <v>161</v>
      </c>
      <c r="C70" s="58">
        <v>1597</v>
      </c>
      <c r="D70" s="58">
        <v>1531</v>
      </c>
      <c r="E70" s="103">
        <v>1653</v>
      </c>
      <c r="F70" s="84">
        <f t="shared" si="9"/>
        <v>8.1565706283520027E-4</v>
      </c>
      <c r="G70" s="84">
        <f t="shared" si="10"/>
        <v>3.5065748278021287E-2</v>
      </c>
      <c r="H70" s="59">
        <f t="shared" si="11"/>
        <v>56</v>
      </c>
      <c r="I70" s="106">
        <f t="shared" si="12"/>
        <v>4.5984939932172214E-4</v>
      </c>
      <c r="J70" s="58">
        <f t="shared" si="13"/>
        <v>122</v>
      </c>
    </row>
    <row r="71" spans="1:10">
      <c r="A71" s="99">
        <v>70</v>
      </c>
      <c r="B71" s="100" t="s">
        <v>162</v>
      </c>
      <c r="C71" s="58">
        <v>6409</v>
      </c>
      <c r="D71" s="58">
        <v>6045</v>
      </c>
      <c r="E71" s="103">
        <v>6590</v>
      </c>
      <c r="F71" s="84">
        <f t="shared" si="9"/>
        <v>3.2517725614543071E-3</v>
      </c>
      <c r="G71" s="84">
        <f t="shared" si="10"/>
        <v>2.8241535340926823E-2</v>
      </c>
      <c r="H71" s="59">
        <f t="shared" si="11"/>
        <v>181</v>
      </c>
      <c r="I71" s="106">
        <f t="shared" si="12"/>
        <v>1.4862989513791376E-3</v>
      </c>
      <c r="J71" s="58">
        <f t="shared" si="13"/>
        <v>545</v>
      </c>
    </row>
    <row r="72" spans="1:10">
      <c r="A72" s="99">
        <v>71</v>
      </c>
      <c r="B72" s="100" t="s">
        <v>163</v>
      </c>
      <c r="C72" s="58">
        <v>5636</v>
      </c>
      <c r="D72" s="58">
        <v>5423</v>
      </c>
      <c r="E72" s="103">
        <v>5784</v>
      </c>
      <c r="F72" s="84">
        <f t="shared" si="9"/>
        <v>2.8540595592491218E-3</v>
      </c>
      <c r="G72" s="84">
        <f t="shared" si="10"/>
        <v>2.6259758694109299E-2</v>
      </c>
      <c r="H72" s="59">
        <f t="shared" si="11"/>
        <v>148</v>
      </c>
      <c r="I72" s="106">
        <f t="shared" si="12"/>
        <v>1.2153162696359799E-3</v>
      </c>
      <c r="J72" s="58">
        <f t="shared" si="13"/>
        <v>361</v>
      </c>
    </row>
    <row r="73" spans="1:10">
      <c r="A73" s="99">
        <v>72</v>
      </c>
      <c r="B73" s="100" t="s">
        <v>164</v>
      </c>
      <c r="C73" s="58">
        <v>5788</v>
      </c>
      <c r="D73" s="58">
        <v>5695</v>
      </c>
      <c r="E73" s="103">
        <v>5828</v>
      </c>
      <c r="F73" s="84">
        <f t="shared" si="9"/>
        <v>2.8757709390221098E-3</v>
      </c>
      <c r="G73" s="84">
        <f t="shared" si="10"/>
        <v>6.9108500345542506E-3</v>
      </c>
      <c r="H73" s="59">
        <f t="shared" si="11"/>
        <v>40</v>
      </c>
      <c r="I73" s="106">
        <f t="shared" si="12"/>
        <v>3.2846385665837296E-4</v>
      </c>
      <c r="J73" s="58">
        <f t="shared" si="13"/>
        <v>133</v>
      </c>
    </row>
    <row r="74" spans="1:10">
      <c r="A74" s="99">
        <v>73</v>
      </c>
      <c r="B74" s="100" t="s">
        <v>165</v>
      </c>
      <c r="C74" s="58">
        <v>4679</v>
      </c>
      <c r="D74" s="58">
        <v>4831</v>
      </c>
      <c r="E74" s="103">
        <v>4982</v>
      </c>
      <c r="F74" s="84">
        <f t="shared" si="9"/>
        <v>2.4583203188414809E-3</v>
      </c>
      <c r="G74" s="84">
        <f t="shared" si="10"/>
        <v>6.4757426800598414E-2</v>
      </c>
      <c r="H74" s="59">
        <f t="shared" si="11"/>
        <v>303</v>
      </c>
      <c r="I74" s="106">
        <f t="shared" si="12"/>
        <v>2.4881137141871752E-3</v>
      </c>
      <c r="J74" s="58">
        <f t="shared" si="13"/>
        <v>151</v>
      </c>
    </row>
    <row r="75" spans="1:10">
      <c r="A75" s="99">
        <v>74</v>
      </c>
      <c r="B75" s="100" t="s">
        <v>166</v>
      </c>
      <c r="C75" s="58">
        <v>4037</v>
      </c>
      <c r="D75" s="58">
        <v>3903</v>
      </c>
      <c r="E75" s="103">
        <v>4104</v>
      </c>
      <c r="F75" s="84">
        <f t="shared" si="9"/>
        <v>2.0250796042804971E-3</v>
      </c>
      <c r="G75" s="84">
        <f t="shared" si="10"/>
        <v>1.6596482536537033E-2</v>
      </c>
      <c r="H75" s="59">
        <f t="shared" si="11"/>
        <v>67</v>
      </c>
      <c r="I75" s="106">
        <f t="shared" si="12"/>
        <v>5.5017695990277466E-4</v>
      </c>
      <c r="J75" s="58">
        <f t="shared" si="13"/>
        <v>201</v>
      </c>
    </row>
    <row r="76" spans="1:10">
      <c r="A76" s="99">
        <v>75</v>
      </c>
      <c r="B76" s="100" t="s">
        <v>167</v>
      </c>
      <c r="C76" s="58">
        <v>1851</v>
      </c>
      <c r="D76" s="58">
        <v>1871</v>
      </c>
      <c r="E76" s="103">
        <v>1976</v>
      </c>
      <c r="F76" s="84">
        <f t="shared" si="9"/>
        <v>9.7503832798690609E-4</v>
      </c>
      <c r="G76" s="84">
        <f t="shared" si="10"/>
        <v>6.7531064289573201E-2</v>
      </c>
      <c r="H76" s="59">
        <f t="shared" si="11"/>
        <v>125</v>
      </c>
      <c r="I76" s="106">
        <f t="shared" si="12"/>
        <v>1.0264495520574154E-3</v>
      </c>
      <c r="J76" s="58">
        <f t="shared" si="13"/>
        <v>105</v>
      </c>
    </row>
    <row r="77" spans="1:10">
      <c r="A77" s="99">
        <v>76</v>
      </c>
      <c r="B77" s="100" t="s">
        <v>168</v>
      </c>
      <c r="C77" s="58">
        <v>3212</v>
      </c>
      <c r="D77" s="58">
        <v>3430</v>
      </c>
      <c r="E77" s="103">
        <v>3491</v>
      </c>
      <c r="F77" s="84">
        <f t="shared" si="9"/>
        <v>1.7226006088068265E-3</v>
      </c>
      <c r="G77" s="84">
        <f t="shared" si="10"/>
        <v>8.6861768368617684E-2</v>
      </c>
      <c r="H77" s="59">
        <f t="shared" si="11"/>
        <v>279</v>
      </c>
      <c r="I77" s="106">
        <f t="shared" si="12"/>
        <v>2.2910354001921514E-3</v>
      </c>
      <c r="J77" s="58">
        <f t="shared" si="13"/>
        <v>61</v>
      </c>
    </row>
    <row r="78" spans="1:10">
      <c r="A78" s="99">
        <v>77</v>
      </c>
      <c r="B78" s="100" t="s">
        <v>169</v>
      </c>
      <c r="C78" s="58">
        <v>6688</v>
      </c>
      <c r="D78" s="58">
        <v>6645</v>
      </c>
      <c r="E78" s="103">
        <v>6947</v>
      </c>
      <c r="F78" s="84">
        <f t="shared" si="9"/>
        <v>3.4279308018851399E-3</v>
      </c>
      <c r="G78" s="84">
        <f t="shared" si="10"/>
        <v>3.8726076555023921E-2</v>
      </c>
      <c r="H78" s="59">
        <f t="shared" si="11"/>
        <v>259</v>
      </c>
      <c r="I78" s="106">
        <f t="shared" si="12"/>
        <v>2.126803471862965E-3</v>
      </c>
      <c r="J78" s="58">
        <f t="shared" si="13"/>
        <v>302</v>
      </c>
    </row>
    <row r="79" spans="1:10">
      <c r="A79" s="99">
        <v>78</v>
      </c>
      <c r="B79" s="100" t="s">
        <v>170</v>
      </c>
      <c r="C79" s="58">
        <v>4549</v>
      </c>
      <c r="D79" s="58">
        <v>4438</v>
      </c>
      <c r="E79" s="103">
        <v>4730</v>
      </c>
      <c r="F79" s="84">
        <f t="shared" si="9"/>
        <v>2.3339733255961872E-3</v>
      </c>
      <c r="G79" s="84">
        <f t="shared" si="10"/>
        <v>3.9788964607606066E-2</v>
      </c>
      <c r="H79" s="59">
        <f t="shared" si="11"/>
        <v>181</v>
      </c>
      <c r="I79" s="106">
        <f t="shared" si="12"/>
        <v>1.4862989513791376E-3</v>
      </c>
      <c r="J79" s="58">
        <f t="shared" si="13"/>
        <v>292</v>
      </c>
    </row>
    <row r="80" spans="1:10">
      <c r="A80" s="99">
        <v>79</v>
      </c>
      <c r="B80" s="100" t="s">
        <v>171</v>
      </c>
      <c r="C80" s="58">
        <v>3244</v>
      </c>
      <c r="D80" s="58">
        <v>3416</v>
      </c>
      <c r="E80" s="103">
        <v>3515</v>
      </c>
      <c r="F80" s="84">
        <f t="shared" si="9"/>
        <v>1.7344431795920925E-3</v>
      </c>
      <c r="G80" s="84">
        <f t="shared" si="10"/>
        <v>8.3538840937114667E-2</v>
      </c>
      <c r="H80" s="59">
        <f t="shared" si="11"/>
        <v>271</v>
      </c>
      <c r="I80" s="106">
        <f t="shared" si="12"/>
        <v>2.2253426288604767E-3</v>
      </c>
      <c r="J80" s="58">
        <f t="shared" si="13"/>
        <v>99</v>
      </c>
    </row>
    <row r="81" spans="1:13">
      <c r="A81" s="99">
        <v>80</v>
      </c>
      <c r="B81" s="100" t="s">
        <v>172</v>
      </c>
      <c r="C81" s="58">
        <v>10434</v>
      </c>
      <c r="D81" s="58">
        <v>10411</v>
      </c>
      <c r="E81" s="103">
        <v>11044</v>
      </c>
      <c r="F81" s="84">
        <f t="shared" si="9"/>
        <v>5.4495563230199341E-3</v>
      </c>
      <c r="G81" s="84">
        <f t="shared" si="10"/>
        <v>5.8462718037186119E-2</v>
      </c>
      <c r="H81" s="59">
        <f t="shared" si="11"/>
        <v>610</v>
      </c>
      <c r="I81" s="106">
        <f t="shared" si="12"/>
        <v>5.0090738140401879E-3</v>
      </c>
      <c r="J81" s="58">
        <f t="shared" si="13"/>
        <v>633</v>
      </c>
    </row>
    <row r="82" spans="1:13" ht="15" thickBot="1">
      <c r="A82" s="99">
        <v>81</v>
      </c>
      <c r="B82" s="100" t="s">
        <v>173</v>
      </c>
      <c r="C82" s="58">
        <v>8129</v>
      </c>
      <c r="D82" s="58">
        <v>8147</v>
      </c>
      <c r="E82" s="103">
        <v>8801</v>
      </c>
      <c r="F82" s="84">
        <f t="shared" si="9"/>
        <v>4.3427693950469437E-3</v>
      </c>
      <c r="G82" s="84">
        <f t="shared" si="10"/>
        <v>8.2666994710296468E-2</v>
      </c>
      <c r="H82" s="59">
        <f t="shared" si="11"/>
        <v>672</v>
      </c>
      <c r="I82" s="106">
        <f t="shared" si="12"/>
        <v>5.5181927918606655E-3</v>
      </c>
      <c r="J82" s="58">
        <f t="shared" si="13"/>
        <v>654</v>
      </c>
    </row>
    <row r="83" spans="1:13" s="12" customFormat="1" ht="15" thickBot="1">
      <c r="A83" s="147" t="s">
        <v>174</v>
      </c>
      <c r="B83" s="148"/>
      <c r="C83" s="92">
        <v>1904808</v>
      </c>
      <c r="D83" s="92">
        <v>1949831</v>
      </c>
      <c r="E83" s="107">
        <v>2026587</v>
      </c>
      <c r="F83" s="94">
        <f t="shared" si="9"/>
        <v>1</v>
      </c>
      <c r="G83" s="94">
        <f t="shared" si="10"/>
        <v>6.3932427835246386E-2</v>
      </c>
      <c r="H83" s="93">
        <f t="shared" si="11"/>
        <v>121779</v>
      </c>
      <c r="I83" s="108">
        <f t="shared" si="12"/>
        <v>1</v>
      </c>
      <c r="J83" s="92">
        <f t="shared" si="13"/>
        <v>76756</v>
      </c>
      <c r="L83" s="34"/>
      <c r="M83" s="34"/>
    </row>
    <row r="84" spans="1:13">
      <c r="C84" s="9"/>
      <c r="D84" s="9"/>
      <c r="E84" s="9"/>
      <c r="I84" s="17"/>
    </row>
  </sheetData>
  <mergeCells count="1">
    <mergeCell ref="A83:B8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T84"/>
  <sheetViews>
    <sheetView workbookViewId="0">
      <pane ySplit="1" topLeftCell="A74" activePane="bottomLeft" state="frozen"/>
      <selection activeCell="W1" sqref="W1"/>
      <selection pane="bottomLeft" activeCell="C85" sqref="C85"/>
    </sheetView>
  </sheetViews>
  <sheetFormatPr defaultColWidth="9.21875" defaultRowHeight="14.4"/>
  <cols>
    <col min="1" max="1" width="11.77734375" style="8" customWidth="1"/>
    <col min="2" max="2" width="16.44140625" style="8" bestFit="1" customWidth="1"/>
    <col min="3" max="3" width="12" style="8" customWidth="1"/>
    <col min="4" max="4" width="12" style="8" bestFit="1" customWidth="1"/>
    <col min="5" max="5" width="12" style="8" customWidth="1"/>
    <col min="6" max="6" width="18.21875" style="8" customWidth="1"/>
    <col min="7" max="7" width="30.44140625" style="8" customWidth="1"/>
    <col min="8" max="8" width="27.44140625" style="8" customWidth="1"/>
    <col min="9" max="9" width="22.21875" style="8" customWidth="1"/>
    <col min="10" max="10" width="25.21875" style="8" customWidth="1"/>
    <col min="11" max="11" width="11" style="8" bestFit="1" customWidth="1"/>
    <col min="12" max="13" width="9.21875" style="10"/>
    <col min="14" max="14" width="9.21875" style="8"/>
    <col min="15" max="15" width="11" style="8" bestFit="1" customWidth="1"/>
    <col min="16" max="18" width="9.21875" style="8"/>
    <col min="19" max="19" width="14" style="8" bestFit="1" customWidth="1"/>
    <col min="20" max="16384" width="9.21875" style="8"/>
  </cols>
  <sheetData>
    <row r="1" spans="1:20" ht="29.4" thickBot="1">
      <c r="A1" s="4" t="s">
        <v>92</v>
      </c>
      <c r="B1" s="4" t="s">
        <v>175</v>
      </c>
      <c r="C1" s="4">
        <v>41760</v>
      </c>
      <c r="D1" s="4">
        <v>42095</v>
      </c>
      <c r="E1" s="4">
        <v>42125</v>
      </c>
      <c r="F1" s="1" t="s">
        <v>276</v>
      </c>
      <c r="G1" s="1" t="s">
        <v>283</v>
      </c>
      <c r="H1" s="1" t="s">
        <v>284</v>
      </c>
      <c r="I1" s="1" t="s">
        <v>278</v>
      </c>
      <c r="J1" s="40" t="s">
        <v>285</v>
      </c>
      <c r="K1" s="100"/>
    </row>
    <row r="2" spans="1:20">
      <c r="A2" s="97">
        <v>1</v>
      </c>
      <c r="B2" s="98" t="s">
        <v>93</v>
      </c>
      <c r="C2" s="81">
        <v>19368</v>
      </c>
      <c r="D2" s="81">
        <v>18536</v>
      </c>
      <c r="E2" s="109">
        <v>18596</v>
      </c>
      <c r="F2" s="83">
        <f>E2/864468</f>
        <v>2.1511496087767274E-2</v>
      </c>
      <c r="G2" s="83">
        <f t="shared" ref="G2:G33" si="0">(E2-C2)/C2</f>
        <v>-3.9859562164394881E-2</v>
      </c>
      <c r="H2" s="82">
        <f t="shared" ref="H2:H33" si="1">E2-C2</f>
        <v>-772</v>
      </c>
      <c r="I2" s="85">
        <f>H2/$H$83</f>
        <v>1.2225248622284158E-2</v>
      </c>
      <c r="J2" s="81">
        <f t="shared" ref="J2:J33" si="2">E2-D2</f>
        <v>60</v>
      </c>
      <c r="L2" s="50"/>
      <c r="M2" s="47"/>
      <c r="N2" s="10"/>
      <c r="O2" s="10"/>
      <c r="P2" s="11"/>
      <c r="S2" s="5"/>
      <c r="T2" s="11"/>
    </row>
    <row r="3" spans="1:20">
      <c r="A3" s="99">
        <v>2</v>
      </c>
      <c r="B3" s="100" t="s">
        <v>94</v>
      </c>
      <c r="C3" s="58">
        <v>6475</v>
      </c>
      <c r="D3" s="58">
        <v>6278</v>
      </c>
      <c r="E3" s="110">
        <v>6243</v>
      </c>
      <c r="F3" s="84">
        <f t="shared" ref="F3:F66" si="3">E3/864468</f>
        <v>7.2217826455114589E-3</v>
      </c>
      <c r="G3" s="84">
        <f t="shared" si="0"/>
        <v>-3.5830115830115833E-2</v>
      </c>
      <c r="H3" s="59">
        <f t="shared" si="1"/>
        <v>-232</v>
      </c>
      <c r="I3" s="86">
        <f t="shared" ref="I3:I66" si="4">H3/$H$83</f>
        <v>3.6739089123962753E-3</v>
      </c>
      <c r="J3" s="58">
        <f t="shared" si="2"/>
        <v>-35</v>
      </c>
      <c r="L3" s="50"/>
      <c r="M3" s="47"/>
      <c r="N3" s="10"/>
      <c r="O3" s="10"/>
      <c r="P3" s="11"/>
      <c r="S3" s="5"/>
      <c r="T3" s="11"/>
    </row>
    <row r="4" spans="1:20">
      <c r="A4" s="99">
        <v>3</v>
      </c>
      <c r="B4" s="100" t="s">
        <v>95</v>
      </c>
      <c r="C4" s="58">
        <v>19846</v>
      </c>
      <c r="D4" s="58">
        <v>18899</v>
      </c>
      <c r="E4" s="110">
        <v>19318</v>
      </c>
      <c r="F4" s="84">
        <f t="shared" si="3"/>
        <v>2.2346691838217261E-2</v>
      </c>
      <c r="G4" s="84">
        <f t="shared" si="0"/>
        <v>-2.6604857401995363E-2</v>
      </c>
      <c r="H4" s="59">
        <f t="shared" si="1"/>
        <v>-528</v>
      </c>
      <c r="I4" s="86">
        <f t="shared" si="4"/>
        <v>8.3613099385570402E-3</v>
      </c>
      <c r="J4" s="58">
        <f t="shared" si="2"/>
        <v>419</v>
      </c>
      <c r="L4" s="50"/>
      <c r="M4" s="47"/>
      <c r="N4" s="10"/>
      <c r="O4" s="10"/>
      <c r="P4" s="11"/>
      <c r="S4" s="5"/>
      <c r="T4" s="11"/>
    </row>
    <row r="5" spans="1:20">
      <c r="A5" s="99">
        <v>4</v>
      </c>
      <c r="B5" s="100" t="s">
        <v>96</v>
      </c>
      <c r="C5" s="58">
        <v>3845</v>
      </c>
      <c r="D5" s="58">
        <v>3786</v>
      </c>
      <c r="E5" s="110">
        <v>3786</v>
      </c>
      <c r="F5" s="84">
        <f t="shared" si="3"/>
        <v>4.3795721761823456E-3</v>
      </c>
      <c r="G5" s="84">
        <f t="shared" si="0"/>
        <v>-1.5344603381014304E-2</v>
      </c>
      <c r="H5" s="59">
        <f t="shared" si="1"/>
        <v>-59</v>
      </c>
      <c r="I5" s="86">
        <f t="shared" si="4"/>
        <v>9.3431304237663897E-4</v>
      </c>
      <c r="J5" s="58">
        <f t="shared" si="2"/>
        <v>0</v>
      </c>
      <c r="L5" s="50"/>
      <c r="M5" s="47"/>
      <c r="N5" s="10"/>
      <c r="O5" s="10"/>
      <c r="P5" s="11"/>
      <c r="S5" s="5"/>
      <c r="T5" s="11"/>
    </row>
    <row r="6" spans="1:20">
      <c r="A6" s="99">
        <v>5</v>
      </c>
      <c r="B6" s="100" t="s">
        <v>97</v>
      </c>
      <c r="C6" s="58">
        <v>6382</v>
      </c>
      <c r="D6" s="58">
        <v>5908</v>
      </c>
      <c r="E6" s="110">
        <v>5890</v>
      </c>
      <c r="F6" s="84">
        <f t="shared" si="3"/>
        <v>6.8134390168288475E-3</v>
      </c>
      <c r="G6" s="84">
        <f t="shared" si="0"/>
        <v>-7.7091820745847695E-2</v>
      </c>
      <c r="H6" s="59">
        <f t="shared" si="1"/>
        <v>-492</v>
      </c>
      <c r="I6" s="86">
        <f t="shared" si="4"/>
        <v>7.7912206245645153E-3</v>
      </c>
      <c r="J6" s="58">
        <f t="shared" si="2"/>
        <v>-18</v>
      </c>
      <c r="L6" s="50"/>
      <c r="M6" s="47"/>
      <c r="N6" s="10"/>
      <c r="O6" s="10"/>
      <c r="P6" s="11"/>
      <c r="S6" s="5"/>
      <c r="T6" s="11"/>
    </row>
    <row r="7" spans="1:20">
      <c r="A7" s="99">
        <v>6</v>
      </c>
      <c r="B7" s="100" t="s">
        <v>98</v>
      </c>
      <c r="C7" s="58">
        <v>19911</v>
      </c>
      <c r="D7" s="58">
        <v>17237</v>
      </c>
      <c r="E7" s="110">
        <v>17566</v>
      </c>
      <c r="F7" s="84">
        <f t="shared" si="3"/>
        <v>2.0320011845435575E-2</v>
      </c>
      <c r="G7" s="84">
        <f t="shared" si="0"/>
        <v>-0.11777409472151072</v>
      </c>
      <c r="H7" s="59">
        <f t="shared" si="1"/>
        <v>-2345</v>
      </c>
      <c r="I7" s="86">
        <f t="shared" si="4"/>
        <v>3.7134984480902009E-2</v>
      </c>
      <c r="J7" s="58">
        <f t="shared" si="2"/>
        <v>329</v>
      </c>
      <c r="L7" s="50"/>
      <c r="M7" s="47"/>
      <c r="N7" s="10"/>
      <c r="O7" s="10"/>
      <c r="P7" s="11"/>
      <c r="S7" s="5"/>
      <c r="T7" s="11"/>
    </row>
    <row r="8" spans="1:20">
      <c r="A8" s="99">
        <v>7</v>
      </c>
      <c r="B8" s="100" t="s">
        <v>99</v>
      </c>
      <c r="C8" s="58">
        <v>44024</v>
      </c>
      <c r="D8" s="58">
        <v>42441</v>
      </c>
      <c r="E8" s="110">
        <v>43215</v>
      </c>
      <c r="F8" s="84">
        <f t="shared" si="3"/>
        <v>4.9990283041130498E-2</v>
      </c>
      <c r="G8" s="84">
        <f t="shared" si="0"/>
        <v>-1.837634017808468E-2</v>
      </c>
      <c r="H8" s="59">
        <f t="shared" si="1"/>
        <v>-809</v>
      </c>
      <c r="I8" s="86">
        <f t="shared" si="4"/>
        <v>1.2811173750554253E-2</v>
      </c>
      <c r="J8" s="58">
        <f t="shared" si="2"/>
        <v>774</v>
      </c>
      <c r="L8" s="50"/>
      <c r="M8" s="47"/>
      <c r="N8" s="10"/>
      <c r="O8" s="10"/>
      <c r="P8" s="11"/>
      <c r="S8" s="5"/>
      <c r="T8" s="11"/>
    </row>
    <row r="9" spans="1:20">
      <c r="A9" s="99">
        <v>8</v>
      </c>
      <c r="B9" s="100" t="s">
        <v>100</v>
      </c>
      <c r="C9" s="58">
        <v>1829</v>
      </c>
      <c r="D9" s="58">
        <v>1614</v>
      </c>
      <c r="E9" s="110">
        <v>1630</v>
      </c>
      <c r="F9" s="84">
        <f t="shared" si="3"/>
        <v>1.8855527330103601E-3</v>
      </c>
      <c r="G9" s="84">
        <f t="shared" si="0"/>
        <v>-0.10880262438490979</v>
      </c>
      <c r="H9" s="59">
        <f t="shared" si="1"/>
        <v>-199</v>
      </c>
      <c r="I9" s="86">
        <f t="shared" si="4"/>
        <v>3.1513270412364602E-3</v>
      </c>
      <c r="J9" s="58">
        <f t="shared" si="2"/>
        <v>16</v>
      </c>
      <c r="L9" s="50"/>
      <c r="M9" s="47"/>
      <c r="N9" s="10"/>
      <c r="O9" s="10"/>
      <c r="P9" s="11"/>
      <c r="S9" s="5"/>
      <c r="T9" s="11"/>
    </row>
    <row r="10" spans="1:20">
      <c r="A10" s="99">
        <v>9</v>
      </c>
      <c r="B10" s="100" t="s">
        <v>101</v>
      </c>
      <c r="C10" s="58">
        <v>26159</v>
      </c>
      <c r="D10" s="58">
        <v>23411</v>
      </c>
      <c r="E10" s="110">
        <v>23930</v>
      </c>
      <c r="F10" s="84">
        <f t="shared" si="3"/>
        <v>2.7681764969900564E-2</v>
      </c>
      <c r="G10" s="84">
        <f t="shared" si="0"/>
        <v>-8.5209679269085209E-2</v>
      </c>
      <c r="H10" s="59">
        <f t="shared" si="1"/>
        <v>-2229</v>
      </c>
      <c r="I10" s="86">
        <f t="shared" si="4"/>
        <v>3.5298030024703872E-2</v>
      </c>
      <c r="J10" s="58">
        <f t="shared" si="2"/>
        <v>519</v>
      </c>
      <c r="L10" s="50"/>
      <c r="M10" s="47"/>
      <c r="N10" s="10"/>
      <c r="O10" s="10"/>
      <c r="P10" s="11"/>
      <c r="S10" s="5"/>
      <c r="T10" s="11"/>
    </row>
    <row r="11" spans="1:20">
      <c r="A11" s="99">
        <v>10</v>
      </c>
      <c r="B11" s="100" t="s">
        <v>102</v>
      </c>
      <c r="C11" s="58">
        <v>29293</v>
      </c>
      <c r="D11" s="58">
        <v>27624</v>
      </c>
      <c r="E11" s="110">
        <v>27881</v>
      </c>
      <c r="F11" s="84">
        <f t="shared" si="3"/>
        <v>3.2252205981019542E-2</v>
      </c>
      <c r="G11" s="84">
        <f t="shared" si="0"/>
        <v>-4.8202642269484175E-2</v>
      </c>
      <c r="H11" s="59">
        <f t="shared" si="1"/>
        <v>-1412</v>
      </c>
      <c r="I11" s="86">
        <f t="shared" si="4"/>
        <v>2.2360169759929056E-2</v>
      </c>
      <c r="J11" s="58">
        <f t="shared" si="2"/>
        <v>257</v>
      </c>
      <c r="L11" s="50"/>
      <c r="M11" s="47"/>
      <c r="N11" s="10"/>
      <c r="O11" s="10"/>
      <c r="P11" s="11"/>
      <c r="S11" s="5"/>
      <c r="T11" s="11"/>
    </row>
    <row r="12" spans="1:20">
      <c r="A12" s="99">
        <v>11</v>
      </c>
      <c r="B12" s="100" t="s">
        <v>103</v>
      </c>
      <c r="C12" s="58">
        <v>2422</v>
      </c>
      <c r="D12" s="58">
        <v>2282</v>
      </c>
      <c r="E12" s="110">
        <v>2321</v>
      </c>
      <c r="F12" s="84">
        <f t="shared" si="3"/>
        <v>2.6848882781086172E-3</v>
      </c>
      <c r="G12" s="84">
        <f t="shared" si="0"/>
        <v>-4.1701073492981008E-2</v>
      </c>
      <c r="H12" s="59">
        <f t="shared" si="1"/>
        <v>-101</v>
      </c>
      <c r="I12" s="86">
        <f t="shared" si="4"/>
        <v>1.5994172420345854E-3</v>
      </c>
      <c r="J12" s="58">
        <f t="shared" si="2"/>
        <v>39</v>
      </c>
      <c r="L12" s="50"/>
      <c r="M12" s="47"/>
      <c r="N12" s="10"/>
      <c r="O12" s="10"/>
      <c r="P12" s="11"/>
      <c r="S12" s="5"/>
      <c r="T12" s="11"/>
    </row>
    <row r="13" spans="1:20">
      <c r="A13" s="99">
        <v>12</v>
      </c>
      <c r="B13" s="100" t="s">
        <v>104</v>
      </c>
      <c r="C13" s="58">
        <v>1164</v>
      </c>
      <c r="D13" s="58">
        <v>1042</v>
      </c>
      <c r="E13" s="110">
        <v>1031</v>
      </c>
      <c r="F13" s="84">
        <f t="shared" si="3"/>
        <v>1.1926410231494977E-3</v>
      </c>
      <c r="G13" s="84">
        <f t="shared" si="0"/>
        <v>-0.11426116838487972</v>
      </c>
      <c r="H13" s="59">
        <f t="shared" si="1"/>
        <v>-133</v>
      </c>
      <c r="I13" s="86">
        <f t="shared" si="4"/>
        <v>2.1061632989168304E-3</v>
      </c>
      <c r="J13" s="58">
        <f t="shared" si="2"/>
        <v>-11</v>
      </c>
      <c r="L13" s="50"/>
      <c r="M13" s="47"/>
      <c r="N13" s="10"/>
      <c r="O13" s="10"/>
      <c r="P13" s="11"/>
      <c r="S13" s="5"/>
      <c r="T13" s="11"/>
    </row>
    <row r="14" spans="1:20">
      <c r="A14" s="99">
        <v>13</v>
      </c>
      <c r="B14" s="100" t="s">
        <v>105</v>
      </c>
      <c r="C14" s="58">
        <v>4669</v>
      </c>
      <c r="D14" s="58">
        <v>3314</v>
      </c>
      <c r="E14" s="110">
        <v>3321</v>
      </c>
      <c r="F14" s="84">
        <f t="shared" si="3"/>
        <v>3.8416690959063842E-3</v>
      </c>
      <c r="G14" s="84">
        <f t="shared" si="0"/>
        <v>-0.28871278646391091</v>
      </c>
      <c r="H14" s="59">
        <f t="shared" si="1"/>
        <v>-1348</v>
      </c>
      <c r="I14" s="86">
        <f t="shared" si="4"/>
        <v>2.1346677646164564E-2</v>
      </c>
      <c r="J14" s="58">
        <f t="shared" si="2"/>
        <v>7</v>
      </c>
      <c r="L14" s="50"/>
      <c r="M14" s="47"/>
      <c r="N14" s="10"/>
      <c r="O14" s="10"/>
      <c r="P14" s="11"/>
      <c r="S14" s="5"/>
      <c r="T14" s="11"/>
    </row>
    <row r="15" spans="1:20">
      <c r="A15" s="99">
        <v>14</v>
      </c>
      <c r="B15" s="100" t="s">
        <v>106</v>
      </c>
      <c r="C15" s="58">
        <v>4624</v>
      </c>
      <c r="D15" s="58">
        <v>4238</v>
      </c>
      <c r="E15" s="110">
        <v>4265</v>
      </c>
      <c r="F15" s="84">
        <f t="shared" si="3"/>
        <v>4.9336701879074763E-3</v>
      </c>
      <c r="G15" s="84">
        <f t="shared" si="0"/>
        <v>-7.7638408304498266E-2</v>
      </c>
      <c r="H15" s="59">
        <f t="shared" si="1"/>
        <v>-359</v>
      </c>
      <c r="I15" s="86">
        <f t="shared" si="4"/>
        <v>5.6850573256476845E-3</v>
      </c>
      <c r="J15" s="58">
        <f t="shared" si="2"/>
        <v>27</v>
      </c>
      <c r="L15" s="50"/>
      <c r="M15" s="47"/>
      <c r="N15" s="10"/>
      <c r="O15" s="10"/>
      <c r="P15" s="11"/>
      <c r="S15" s="5"/>
      <c r="T15" s="11"/>
    </row>
    <row r="16" spans="1:20">
      <c r="A16" s="99">
        <v>15</v>
      </c>
      <c r="B16" s="100" t="s">
        <v>107</v>
      </c>
      <c r="C16" s="58">
        <v>8580</v>
      </c>
      <c r="D16" s="58">
        <v>8032</v>
      </c>
      <c r="E16" s="110">
        <v>8095</v>
      </c>
      <c r="F16" s="84">
        <f t="shared" si="3"/>
        <v>9.3641407200729231E-3</v>
      </c>
      <c r="G16" s="84">
        <f t="shared" si="0"/>
        <v>-5.6526806526806528E-2</v>
      </c>
      <c r="H16" s="59">
        <f t="shared" si="1"/>
        <v>-485</v>
      </c>
      <c r="I16" s="86">
        <f t="shared" si="4"/>
        <v>7.6803699246215237E-3</v>
      </c>
      <c r="J16" s="58">
        <f t="shared" si="2"/>
        <v>63</v>
      </c>
      <c r="L16" s="50"/>
      <c r="M16" s="47"/>
      <c r="N16" s="10"/>
      <c r="O16" s="10"/>
      <c r="P16" s="11"/>
      <c r="S16" s="5"/>
      <c r="T16" s="11"/>
    </row>
    <row r="17" spans="1:11">
      <c r="A17" s="99">
        <v>16</v>
      </c>
      <c r="B17" s="100" t="s">
        <v>108</v>
      </c>
      <c r="C17" s="58">
        <v>23542</v>
      </c>
      <c r="D17" s="58">
        <v>20989</v>
      </c>
      <c r="E17" s="110">
        <v>21453</v>
      </c>
      <c r="F17" s="84">
        <f t="shared" si="3"/>
        <v>2.4816418884215496E-2</v>
      </c>
      <c r="G17" s="84">
        <f t="shared" si="0"/>
        <v>-8.8735026760683039E-2</v>
      </c>
      <c r="H17" s="59">
        <f t="shared" si="1"/>
        <v>-2089</v>
      </c>
      <c r="I17" s="86">
        <f t="shared" si="4"/>
        <v>3.3081016025844047E-2</v>
      </c>
      <c r="J17" s="58">
        <f t="shared" si="2"/>
        <v>464</v>
      </c>
    </row>
    <row r="18" spans="1:11">
      <c r="A18" s="99">
        <v>17</v>
      </c>
      <c r="B18" s="100" t="s">
        <v>109</v>
      </c>
      <c r="C18" s="58">
        <v>14019</v>
      </c>
      <c r="D18" s="58">
        <v>12379</v>
      </c>
      <c r="E18" s="110">
        <v>12504</v>
      </c>
      <c r="F18" s="84">
        <f t="shared" si="3"/>
        <v>1.4464387345743278E-2</v>
      </c>
      <c r="G18" s="84">
        <f t="shared" si="0"/>
        <v>-0.10806762251230473</v>
      </c>
      <c r="H18" s="59">
        <f t="shared" si="1"/>
        <v>-1515</v>
      </c>
      <c r="I18" s="86">
        <f t="shared" si="4"/>
        <v>2.3991258630518781E-2</v>
      </c>
      <c r="J18" s="58">
        <f t="shared" si="2"/>
        <v>125</v>
      </c>
    </row>
    <row r="19" spans="1:11">
      <c r="A19" s="99">
        <v>18</v>
      </c>
      <c r="B19" s="100" t="s">
        <v>110</v>
      </c>
      <c r="C19" s="58">
        <v>4938</v>
      </c>
      <c r="D19" s="58">
        <v>4597</v>
      </c>
      <c r="E19" s="110">
        <v>4620</v>
      </c>
      <c r="F19" s="84">
        <f t="shared" si="3"/>
        <v>5.3443273782256837E-3</v>
      </c>
      <c r="G19" s="84">
        <f t="shared" si="0"/>
        <v>-6.4398541919805583E-2</v>
      </c>
      <c r="H19" s="59">
        <f t="shared" si="1"/>
        <v>-318</v>
      </c>
      <c r="I19" s="86">
        <f t="shared" si="4"/>
        <v>5.0357889402673087E-3</v>
      </c>
      <c r="J19" s="58">
        <f t="shared" si="2"/>
        <v>23</v>
      </c>
    </row>
    <row r="20" spans="1:11">
      <c r="A20" s="99">
        <v>19</v>
      </c>
      <c r="B20" s="100" t="s">
        <v>111</v>
      </c>
      <c r="C20" s="58">
        <v>10412</v>
      </c>
      <c r="D20" s="58">
        <v>8951</v>
      </c>
      <c r="E20" s="110">
        <v>9005</v>
      </c>
      <c r="F20" s="84">
        <f t="shared" si="3"/>
        <v>1.0416811264268891E-2</v>
      </c>
      <c r="G20" s="84">
        <f t="shared" si="0"/>
        <v>-0.13513253937764119</v>
      </c>
      <c r="H20" s="59">
        <f t="shared" si="1"/>
        <v>-1407</v>
      </c>
      <c r="I20" s="86">
        <f t="shared" si="4"/>
        <v>2.2280990688541204E-2</v>
      </c>
      <c r="J20" s="58">
        <f t="shared" si="2"/>
        <v>54</v>
      </c>
      <c r="K20" s="5"/>
    </row>
    <row r="21" spans="1:11">
      <c r="A21" s="99">
        <v>20</v>
      </c>
      <c r="B21" s="100" t="s">
        <v>112</v>
      </c>
      <c r="C21" s="58">
        <v>20035</v>
      </c>
      <c r="D21" s="58">
        <v>18350</v>
      </c>
      <c r="E21" s="110">
        <v>18518</v>
      </c>
      <c r="F21" s="84">
        <f t="shared" si="3"/>
        <v>2.1421267183979048E-2</v>
      </c>
      <c r="G21" s="84">
        <f t="shared" si="0"/>
        <v>-7.5717494384826556E-2</v>
      </c>
      <c r="H21" s="59">
        <f t="shared" si="1"/>
        <v>-1517</v>
      </c>
      <c r="I21" s="86">
        <f t="shared" si="4"/>
        <v>2.402293025907392E-2</v>
      </c>
      <c r="J21" s="58">
        <f t="shared" si="2"/>
        <v>168</v>
      </c>
      <c r="K21" s="5"/>
    </row>
    <row r="22" spans="1:11">
      <c r="A22" s="99">
        <v>21</v>
      </c>
      <c r="B22" s="100" t="s">
        <v>113</v>
      </c>
      <c r="C22" s="58">
        <v>6981</v>
      </c>
      <c r="D22" s="58">
        <v>7760</v>
      </c>
      <c r="E22" s="110">
        <v>7829</v>
      </c>
      <c r="F22" s="84">
        <f t="shared" si="3"/>
        <v>9.0564370225387179E-3</v>
      </c>
      <c r="G22" s="84">
        <f t="shared" si="0"/>
        <v>0.12147256839994271</v>
      </c>
      <c r="H22" s="59">
        <f t="shared" si="1"/>
        <v>848</v>
      </c>
      <c r="I22" s="86">
        <f t="shared" si="4"/>
        <v>-1.3428770507379489E-2</v>
      </c>
      <c r="J22" s="58">
        <f t="shared" si="2"/>
        <v>69</v>
      </c>
      <c r="K22" s="5"/>
    </row>
    <row r="23" spans="1:11">
      <c r="A23" s="99">
        <v>22</v>
      </c>
      <c r="B23" s="100" t="s">
        <v>114</v>
      </c>
      <c r="C23" s="58">
        <v>11516</v>
      </c>
      <c r="D23" s="58">
        <v>10204</v>
      </c>
      <c r="E23" s="110">
        <v>10378</v>
      </c>
      <c r="F23" s="84">
        <f t="shared" si="3"/>
        <v>1.2005071327105226E-2</v>
      </c>
      <c r="G23" s="84">
        <f t="shared" si="0"/>
        <v>-9.8819034386939911E-2</v>
      </c>
      <c r="H23" s="59">
        <f t="shared" si="1"/>
        <v>-1138</v>
      </c>
      <c r="I23" s="86">
        <f t="shared" si="4"/>
        <v>1.8021156647874834E-2</v>
      </c>
      <c r="J23" s="58">
        <f t="shared" si="2"/>
        <v>174</v>
      </c>
      <c r="K23" s="5"/>
    </row>
    <row r="24" spans="1:11">
      <c r="A24" s="99">
        <v>23</v>
      </c>
      <c r="B24" s="100" t="s">
        <v>115</v>
      </c>
      <c r="C24" s="58">
        <v>7062</v>
      </c>
      <c r="D24" s="58">
        <v>6628</v>
      </c>
      <c r="E24" s="110">
        <v>6726</v>
      </c>
      <c r="F24" s="84">
        <f t="shared" si="3"/>
        <v>7.7805077805077807E-3</v>
      </c>
      <c r="G24" s="84">
        <f t="shared" si="0"/>
        <v>-4.7578589634664402E-2</v>
      </c>
      <c r="H24" s="59">
        <f t="shared" si="1"/>
        <v>-336</v>
      </c>
      <c r="I24" s="86">
        <f t="shared" si="4"/>
        <v>5.3208335972635716E-3</v>
      </c>
      <c r="J24" s="58">
        <f t="shared" si="2"/>
        <v>98</v>
      </c>
      <c r="K24" s="5"/>
    </row>
    <row r="25" spans="1:11">
      <c r="A25" s="99">
        <v>24</v>
      </c>
      <c r="B25" s="100" t="s">
        <v>116</v>
      </c>
      <c r="C25" s="58">
        <v>5151</v>
      </c>
      <c r="D25" s="58">
        <v>4824</v>
      </c>
      <c r="E25" s="110">
        <v>4785</v>
      </c>
      <c r="F25" s="84">
        <f t="shared" si="3"/>
        <v>5.5351962131623151E-3</v>
      </c>
      <c r="G25" s="84">
        <f t="shared" si="0"/>
        <v>-7.1054164239953407E-2</v>
      </c>
      <c r="H25" s="59">
        <f t="shared" si="1"/>
        <v>-366</v>
      </c>
      <c r="I25" s="86">
        <f t="shared" si="4"/>
        <v>5.7959080255906761E-3</v>
      </c>
      <c r="J25" s="58">
        <f t="shared" si="2"/>
        <v>-39</v>
      </c>
      <c r="K25" s="5"/>
    </row>
    <row r="26" spans="1:11">
      <c r="A26" s="99">
        <v>25</v>
      </c>
      <c r="B26" s="100" t="s">
        <v>117</v>
      </c>
      <c r="C26" s="58">
        <v>10083</v>
      </c>
      <c r="D26" s="58">
        <v>8124</v>
      </c>
      <c r="E26" s="110">
        <v>8147</v>
      </c>
      <c r="F26" s="84">
        <f t="shared" si="3"/>
        <v>9.4242933225984066E-3</v>
      </c>
      <c r="G26" s="84">
        <f t="shared" si="0"/>
        <v>-0.19200634731726668</v>
      </c>
      <c r="H26" s="59">
        <f t="shared" si="1"/>
        <v>-1936</v>
      </c>
      <c r="I26" s="86">
        <f t="shared" si="4"/>
        <v>3.0658136441375817E-2</v>
      </c>
      <c r="J26" s="58">
        <f t="shared" si="2"/>
        <v>23</v>
      </c>
      <c r="K26" s="5"/>
    </row>
    <row r="27" spans="1:11">
      <c r="A27" s="99">
        <v>26</v>
      </c>
      <c r="B27" s="100" t="s">
        <v>118</v>
      </c>
      <c r="C27" s="58">
        <v>7301</v>
      </c>
      <c r="D27" s="58">
        <v>7193</v>
      </c>
      <c r="E27" s="110">
        <v>7313</v>
      </c>
      <c r="F27" s="84">
        <f t="shared" si="3"/>
        <v>8.4595381205550702E-3</v>
      </c>
      <c r="G27" s="84">
        <f t="shared" si="0"/>
        <v>1.6436104643199562E-3</v>
      </c>
      <c r="H27" s="59">
        <f t="shared" si="1"/>
        <v>12</v>
      </c>
      <c r="I27" s="86">
        <f t="shared" si="4"/>
        <v>-1.9002977133084184E-4</v>
      </c>
      <c r="J27" s="58">
        <f t="shared" si="2"/>
        <v>120</v>
      </c>
      <c r="K27" s="5"/>
    </row>
    <row r="28" spans="1:11">
      <c r="A28" s="99">
        <v>27</v>
      </c>
      <c r="B28" s="100" t="s">
        <v>119</v>
      </c>
      <c r="C28" s="58">
        <v>18025</v>
      </c>
      <c r="D28" s="58">
        <v>17457</v>
      </c>
      <c r="E28" s="110">
        <v>17531</v>
      </c>
      <c r="F28" s="84">
        <f t="shared" si="3"/>
        <v>2.0279524516812652E-2</v>
      </c>
      <c r="G28" s="84">
        <f t="shared" si="0"/>
        <v>-2.7406380027739249E-2</v>
      </c>
      <c r="H28" s="59">
        <f t="shared" si="1"/>
        <v>-494</v>
      </c>
      <c r="I28" s="86">
        <f t="shared" si="4"/>
        <v>7.8228922531196551E-3</v>
      </c>
      <c r="J28" s="58">
        <f t="shared" si="2"/>
        <v>74</v>
      </c>
      <c r="K28" s="5"/>
    </row>
    <row r="29" spans="1:11">
      <c r="A29" s="99">
        <v>28</v>
      </c>
      <c r="B29" s="100" t="s">
        <v>120</v>
      </c>
      <c r="C29" s="58">
        <v>10305</v>
      </c>
      <c r="D29" s="58">
        <v>8984</v>
      </c>
      <c r="E29" s="110">
        <v>9004</v>
      </c>
      <c r="F29" s="84">
        <f t="shared" si="3"/>
        <v>1.0415654483451093E-2</v>
      </c>
      <c r="G29" s="84">
        <f t="shared" si="0"/>
        <v>-0.1262493934983018</v>
      </c>
      <c r="H29" s="59">
        <f t="shared" si="1"/>
        <v>-1301</v>
      </c>
      <c r="I29" s="86">
        <f t="shared" si="4"/>
        <v>2.0602394375118769E-2</v>
      </c>
      <c r="J29" s="58">
        <f t="shared" si="2"/>
        <v>20</v>
      </c>
      <c r="K29" s="5"/>
    </row>
    <row r="30" spans="1:11">
      <c r="A30" s="99">
        <v>29</v>
      </c>
      <c r="B30" s="100" t="s">
        <v>121</v>
      </c>
      <c r="C30" s="58">
        <v>3205</v>
      </c>
      <c r="D30" s="58">
        <v>2978</v>
      </c>
      <c r="E30" s="110">
        <v>2932</v>
      </c>
      <c r="F30" s="84">
        <f t="shared" si="3"/>
        <v>3.3916813577830529E-3</v>
      </c>
      <c r="G30" s="84">
        <f t="shared" si="0"/>
        <v>-8.5179407176287053E-2</v>
      </c>
      <c r="H30" s="59">
        <f t="shared" si="1"/>
        <v>-273</v>
      </c>
      <c r="I30" s="86">
        <f t="shared" si="4"/>
        <v>4.3231772977766515E-3</v>
      </c>
      <c r="J30" s="58">
        <f t="shared" si="2"/>
        <v>-46</v>
      </c>
      <c r="K30" s="5"/>
    </row>
    <row r="31" spans="1:11">
      <c r="A31" s="99">
        <v>30</v>
      </c>
      <c r="B31" s="100" t="s">
        <v>122</v>
      </c>
      <c r="C31" s="58">
        <v>857</v>
      </c>
      <c r="D31" s="58">
        <v>1759</v>
      </c>
      <c r="E31" s="110">
        <v>2171</v>
      </c>
      <c r="F31" s="84">
        <f t="shared" si="3"/>
        <v>2.5113711554389522E-3</v>
      </c>
      <c r="G31" s="84">
        <f t="shared" si="0"/>
        <v>1.5332555425904317</v>
      </c>
      <c r="H31" s="59">
        <f t="shared" si="1"/>
        <v>1314</v>
      </c>
      <c r="I31" s="86">
        <f t="shared" si="4"/>
        <v>-2.0808259960727181E-2</v>
      </c>
      <c r="J31" s="58">
        <f t="shared" si="2"/>
        <v>412</v>
      </c>
      <c r="K31" s="5"/>
    </row>
    <row r="32" spans="1:11">
      <c r="A32" s="99">
        <v>31</v>
      </c>
      <c r="B32" s="100" t="s">
        <v>123</v>
      </c>
      <c r="C32" s="58">
        <v>27443</v>
      </c>
      <c r="D32" s="58">
        <v>25153</v>
      </c>
      <c r="E32" s="110">
        <v>25089</v>
      </c>
      <c r="F32" s="84">
        <f t="shared" si="3"/>
        <v>2.9022473937728176E-2</v>
      </c>
      <c r="G32" s="84">
        <f t="shared" si="0"/>
        <v>-8.5777793972962146E-2</v>
      </c>
      <c r="H32" s="59">
        <f t="shared" si="1"/>
        <v>-2354</v>
      </c>
      <c r="I32" s="86">
        <f t="shared" si="4"/>
        <v>3.7277506809400139E-2</v>
      </c>
      <c r="J32" s="58">
        <f t="shared" si="2"/>
        <v>-64</v>
      </c>
      <c r="K32" s="5"/>
    </row>
    <row r="33" spans="1:12">
      <c r="A33" s="99">
        <v>32</v>
      </c>
      <c r="B33" s="100" t="s">
        <v>124</v>
      </c>
      <c r="C33" s="58">
        <v>7352</v>
      </c>
      <c r="D33" s="58">
        <v>6741</v>
      </c>
      <c r="E33" s="110">
        <v>6856</v>
      </c>
      <c r="F33" s="84">
        <f t="shared" si="3"/>
        <v>7.9308892868214902E-3</v>
      </c>
      <c r="G33" s="84">
        <f t="shared" si="0"/>
        <v>-6.7464635473340584E-2</v>
      </c>
      <c r="H33" s="59">
        <f t="shared" si="1"/>
        <v>-496</v>
      </c>
      <c r="I33" s="86">
        <f t="shared" si="4"/>
        <v>7.8545638816747958E-3</v>
      </c>
      <c r="J33" s="58">
        <f t="shared" si="2"/>
        <v>115</v>
      </c>
      <c r="K33" s="5"/>
      <c r="L33" s="11"/>
    </row>
    <row r="34" spans="1:12">
      <c r="A34" s="99">
        <v>33</v>
      </c>
      <c r="B34" s="100" t="s">
        <v>125</v>
      </c>
      <c r="C34" s="58">
        <v>42709</v>
      </c>
      <c r="D34" s="58">
        <v>34586</v>
      </c>
      <c r="E34" s="110">
        <v>34845</v>
      </c>
      <c r="F34" s="84">
        <f t="shared" si="3"/>
        <v>4.0308027596163191E-2</v>
      </c>
      <c r="G34" s="84">
        <f t="shared" ref="G34:G65" si="5">(E34-C34)/C34</f>
        <v>-0.18412980870542509</v>
      </c>
      <c r="H34" s="59">
        <f t="shared" ref="H34:H65" si="6">E34-C34</f>
        <v>-7864</v>
      </c>
      <c r="I34" s="86">
        <f t="shared" si="4"/>
        <v>0.12453284347881168</v>
      </c>
      <c r="J34" s="58">
        <f t="shared" ref="J34:J66" si="7">E34-D34</f>
        <v>259</v>
      </c>
      <c r="K34" s="5"/>
      <c r="L34" s="11"/>
    </row>
    <row r="35" spans="1:12">
      <c r="A35" s="99">
        <v>34</v>
      </c>
      <c r="B35" s="100" t="s">
        <v>126</v>
      </c>
      <c r="C35" s="58">
        <v>6771</v>
      </c>
      <c r="D35" s="58">
        <v>6202</v>
      </c>
      <c r="E35" s="110">
        <v>6240</v>
      </c>
      <c r="F35" s="84">
        <f t="shared" si="3"/>
        <v>7.2183123030580658E-3</v>
      </c>
      <c r="G35" s="84">
        <f t="shared" si="5"/>
        <v>-7.8422684980062024E-2</v>
      </c>
      <c r="H35" s="59">
        <f t="shared" si="6"/>
        <v>-531</v>
      </c>
      <c r="I35" s="86">
        <f t="shared" si="4"/>
        <v>8.4088173813897504E-3</v>
      </c>
      <c r="J35" s="58">
        <f t="shared" si="7"/>
        <v>38</v>
      </c>
    </row>
    <row r="36" spans="1:12" ht="15.75" customHeight="1">
      <c r="A36" s="99">
        <v>35</v>
      </c>
      <c r="B36" s="100" t="s">
        <v>127</v>
      </c>
      <c r="C36" s="58">
        <v>30288</v>
      </c>
      <c r="D36" s="58">
        <v>29134</v>
      </c>
      <c r="E36" s="110">
        <v>29431</v>
      </c>
      <c r="F36" s="84">
        <f t="shared" si="3"/>
        <v>3.4045216248606076E-2</v>
      </c>
      <c r="G36" s="84">
        <f t="shared" si="5"/>
        <v>-2.8295034337031167E-2</v>
      </c>
      <c r="H36" s="59">
        <f t="shared" si="6"/>
        <v>-857</v>
      </c>
      <c r="I36" s="86">
        <f t="shared" si="4"/>
        <v>1.3571292835877621E-2</v>
      </c>
      <c r="J36" s="58">
        <f t="shared" si="7"/>
        <v>297</v>
      </c>
    </row>
    <row r="37" spans="1:12">
      <c r="A37" s="99">
        <v>36</v>
      </c>
      <c r="B37" s="100" t="s">
        <v>128</v>
      </c>
      <c r="C37" s="58">
        <v>5025</v>
      </c>
      <c r="D37" s="58">
        <v>4846</v>
      </c>
      <c r="E37" s="110">
        <v>4880</v>
      </c>
      <c r="F37" s="84">
        <f t="shared" si="3"/>
        <v>5.6450903908531027E-3</v>
      </c>
      <c r="G37" s="84">
        <f t="shared" si="5"/>
        <v>-2.8855721393034824E-2</v>
      </c>
      <c r="H37" s="59">
        <f t="shared" si="6"/>
        <v>-145</v>
      </c>
      <c r="I37" s="86">
        <f t="shared" si="4"/>
        <v>2.296193070247672E-3</v>
      </c>
      <c r="J37" s="58">
        <f t="shared" si="7"/>
        <v>34</v>
      </c>
    </row>
    <row r="38" spans="1:12">
      <c r="A38" s="99">
        <v>37</v>
      </c>
      <c r="B38" s="100" t="s">
        <v>129</v>
      </c>
      <c r="C38" s="58">
        <v>11061</v>
      </c>
      <c r="D38" s="58">
        <v>9940</v>
      </c>
      <c r="E38" s="110">
        <v>10342</v>
      </c>
      <c r="F38" s="84">
        <f t="shared" si="3"/>
        <v>1.1963427217664507E-2</v>
      </c>
      <c r="G38" s="84">
        <f t="shared" si="5"/>
        <v>-6.5003164270861585E-2</v>
      </c>
      <c r="H38" s="59">
        <f t="shared" si="6"/>
        <v>-719</v>
      </c>
      <c r="I38" s="86">
        <f t="shared" si="4"/>
        <v>1.138595046557294E-2</v>
      </c>
      <c r="J38" s="58">
        <f t="shared" si="7"/>
        <v>402</v>
      </c>
    </row>
    <row r="39" spans="1:12">
      <c r="A39" s="99">
        <v>38</v>
      </c>
      <c r="B39" s="100" t="s">
        <v>130</v>
      </c>
      <c r="C39" s="58">
        <v>13610</v>
      </c>
      <c r="D39" s="58">
        <v>12601</v>
      </c>
      <c r="E39" s="110">
        <v>12646</v>
      </c>
      <c r="F39" s="84">
        <f t="shared" si="3"/>
        <v>1.462865022187056E-2</v>
      </c>
      <c r="G39" s="84">
        <f t="shared" si="5"/>
        <v>-7.0830271858927263E-2</v>
      </c>
      <c r="H39" s="59">
        <f t="shared" si="6"/>
        <v>-964</v>
      </c>
      <c r="I39" s="86">
        <f t="shared" si="4"/>
        <v>1.5265724963577627E-2</v>
      </c>
      <c r="J39" s="58">
        <f t="shared" si="7"/>
        <v>45</v>
      </c>
    </row>
    <row r="40" spans="1:12">
      <c r="A40" s="99">
        <v>39</v>
      </c>
      <c r="B40" s="100" t="s">
        <v>131</v>
      </c>
      <c r="C40" s="58">
        <v>5697</v>
      </c>
      <c r="D40" s="58">
        <v>5444</v>
      </c>
      <c r="E40" s="110">
        <v>5463</v>
      </c>
      <c r="F40" s="84">
        <f t="shared" si="3"/>
        <v>6.3194936076292011E-3</v>
      </c>
      <c r="G40" s="84">
        <f t="shared" si="5"/>
        <v>-4.1074249605055291E-2</v>
      </c>
      <c r="H40" s="59">
        <f t="shared" si="6"/>
        <v>-234</v>
      </c>
      <c r="I40" s="86">
        <f t="shared" si="4"/>
        <v>3.7055805409514156E-3</v>
      </c>
      <c r="J40" s="58">
        <f t="shared" si="7"/>
        <v>19</v>
      </c>
    </row>
    <row r="41" spans="1:12">
      <c r="A41" s="99">
        <v>40</v>
      </c>
      <c r="B41" s="100" t="s">
        <v>132</v>
      </c>
      <c r="C41" s="58">
        <v>4447</v>
      </c>
      <c r="D41" s="58">
        <v>4204</v>
      </c>
      <c r="E41" s="110">
        <v>4240</v>
      </c>
      <c r="F41" s="84">
        <f t="shared" si="3"/>
        <v>4.9047506674625317E-3</v>
      </c>
      <c r="G41" s="84">
        <f t="shared" si="5"/>
        <v>-4.6548234765010119E-2</v>
      </c>
      <c r="H41" s="59">
        <f t="shared" si="6"/>
        <v>-207</v>
      </c>
      <c r="I41" s="86">
        <f t="shared" si="4"/>
        <v>3.2780135554570217E-3</v>
      </c>
      <c r="J41" s="58">
        <f t="shared" si="7"/>
        <v>36</v>
      </c>
    </row>
    <row r="42" spans="1:12">
      <c r="A42" s="99">
        <v>41</v>
      </c>
      <c r="B42" s="100" t="s">
        <v>133</v>
      </c>
      <c r="C42" s="58">
        <v>3436</v>
      </c>
      <c r="D42" s="58">
        <v>3064</v>
      </c>
      <c r="E42" s="110">
        <v>3098</v>
      </c>
      <c r="F42" s="84">
        <f t="shared" si="3"/>
        <v>3.5837069735374818E-3</v>
      </c>
      <c r="G42" s="84">
        <f t="shared" si="5"/>
        <v>-9.8370197904540158E-2</v>
      </c>
      <c r="H42" s="59">
        <f t="shared" si="6"/>
        <v>-338</v>
      </c>
      <c r="I42" s="86">
        <f t="shared" si="4"/>
        <v>5.3525052258187114E-3</v>
      </c>
      <c r="J42" s="58">
        <f t="shared" si="7"/>
        <v>34</v>
      </c>
    </row>
    <row r="43" spans="1:12">
      <c r="A43" s="99">
        <v>42</v>
      </c>
      <c r="B43" s="100" t="s">
        <v>134</v>
      </c>
      <c r="C43" s="58">
        <v>49848</v>
      </c>
      <c r="D43" s="58">
        <v>47162</v>
      </c>
      <c r="E43" s="110">
        <v>47488</v>
      </c>
      <c r="F43" s="84">
        <f t="shared" si="3"/>
        <v>5.4933207475580358E-2</v>
      </c>
      <c r="G43" s="84">
        <f t="shared" si="5"/>
        <v>-4.7343925533622211E-2</v>
      </c>
      <c r="H43" s="59">
        <f t="shared" si="6"/>
        <v>-2360</v>
      </c>
      <c r="I43" s="86">
        <f t="shared" si="4"/>
        <v>3.7372521695065559E-2</v>
      </c>
      <c r="J43" s="58">
        <f t="shared" si="7"/>
        <v>326</v>
      </c>
    </row>
    <row r="44" spans="1:12">
      <c r="A44" s="99">
        <v>43</v>
      </c>
      <c r="B44" s="100" t="s">
        <v>135</v>
      </c>
      <c r="C44" s="58">
        <v>9221</v>
      </c>
      <c r="D44" s="58">
        <v>8325</v>
      </c>
      <c r="E44" s="110">
        <v>8408</v>
      </c>
      <c r="F44" s="84">
        <f t="shared" si="3"/>
        <v>9.7262131160436253E-3</v>
      </c>
      <c r="G44" s="84">
        <f t="shared" si="5"/>
        <v>-8.8168311462964971E-2</v>
      </c>
      <c r="H44" s="59">
        <f t="shared" si="6"/>
        <v>-813</v>
      </c>
      <c r="I44" s="86">
        <f t="shared" si="4"/>
        <v>1.2874517007664534E-2</v>
      </c>
      <c r="J44" s="58">
        <f t="shared" si="7"/>
        <v>83</v>
      </c>
    </row>
    <row r="45" spans="1:12">
      <c r="A45" s="99">
        <v>44</v>
      </c>
      <c r="B45" s="100" t="s">
        <v>136</v>
      </c>
      <c r="C45" s="58">
        <v>15689</v>
      </c>
      <c r="D45" s="58">
        <v>14648</v>
      </c>
      <c r="E45" s="110">
        <v>14702</v>
      </c>
      <c r="F45" s="84">
        <f t="shared" si="3"/>
        <v>1.700699158326277E-2</v>
      </c>
      <c r="G45" s="84">
        <f t="shared" si="5"/>
        <v>-6.291031933201606E-2</v>
      </c>
      <c r="H45" s="59">
        <f t="shared" si="6"/>
        <v>-987</v>
      </c>
      <c r="I45" s="86">
        <f t="shared" si="4"/>
        <v>1.5629948691961739E-2</v>
      </c>
      <c r="J45" s="58">
        <f t="shared" si="7"/>
        <v>54</v>
      </c>
    </row>
    <row r="46" spans="1:12">
      <c r="A46" s="99">
        <v>45</v>
      </c>
      <c r="B46" s="100" t="s">
        <v>137</v>
      </c>
      <c r="C46" s="58">
        <v>41567</v>
      </c>
      <c r="D46" s="58">
        <v>37119</v>
      </c>
      <c r="E46" s="110">
        <v>37633</v>
      </c>
      <c r="F46" s="84">
        <f t="shared" si="3"/>
        <v>4.3533132516183362E-2</v>
      </c>
      <c r="G46" s="84">
        <f t="shared" si="5"/>
        <v>-9.4642384583924752E-2</v>
      </c>
      <c r="H46" s="59">
        <f t="shared" si="6"/>
        <v>-3934</v>
      </c>
      <c r="I46" s="86">
        <f t="shared" si="4"/>
        <v>6.229809336796098E-2</v>
      </c>
      <c r="J46" s="58">
        <f t="shared" si="7"/>
        <v>514</v>
      </c>
    </row>
    <row r="47" spans="1:12">
      <c r="A47" s="99">
        <v>46</v>
      </c>
      <c r="B47" s="100" t="s">
        <v>138</v>
      </c>
      <c r="C47" s="58">
        <v>12758</v>
      </c>
      <c r="D47" s="58">
        <v>11855</v>
      </c>
      <c r="E47" s="110">
        <v>11963</v>
      </c>
      <c r="F47" s="84">
        <f t="shared" si="3"/>
        <v>1.3838568923314686E-2</v>
      </c>
      <c r="G47" s="84">
        <f t="shared" si="5"/>
        <v>-6.2313842295030571E-2</v>
      </c>
      <c r="H47" s="59">
        <f t="shared" si="6"/>
        <v>-795</v>
      </c>
      <c r="I47" s="86">
        <f t="shared" si="4"/>
        <v>1.2589472350668271E-2</v>
      </c>
      <c r="J47" s="58">
        <f t="shared" si="7"/>
        <v>108</v>
      </c>
    </row>
    <row r="48" spans="1:12">
      <c r="A48" s="99">
        <v>47</v>
      </c>
      <c r="B48" s="100" t="s">
        <v>139</v>
      </c>
      <c r="C48" s="58">
        <v>9697</v>
      </c>
      <c r="D48" s="58">
        <v>10266</v>
      </c>
      <c r="E48" s="110">
        <v>10262</v>
      </c>
      <c r="F48" s="84">
        <f t="shared" si="3"/>
        <v>1.1870884752240685E-2</v>
      </c>
      <c r="G48" s="84">
        <f t="shared" si="5"/>
        <v>5.8265442920490872E-2</v>
      </c>
      <c r="H48" s="59">
        <f t="shared" si="6"/>
        <v>565</v>
      </c>
      <c r="I48" s="86">
        <f t="shared" si="4"/>
        <v>-8.9472350668271354E-3</v>
      </c>
      <c r="J48" s="58">
        <f t="shared" si="7"/>
        <v>-4</v>
      </c>
    </row>
    <row r="49" spans="1:10">
      <c r="A49" s="99">
        <v>48</v>
      </c>
      <c r="B49" s="100" t="s">
        <v>140</v>
      </c>
      <c r="C49" s="58">
        <v>14721</v>
      </c>
      <c r="D49" s="58">
        <v>13840</v>
      </c>
      <c r="E49" s="110">
        <v>13848</v>
      </c>
      <c r="F49" s="84">
        <f t="shared" si="3"/>
        <v>1.6019100764863476E-2</v>
      </c>
      <c r="G49" s="84">
        <f t="shared" si="5"/>
        <v>-5.9303036478500104E-2</v>
      </c>
      <c r="H49" s="59">
        <f t="shared" si="6"/>
        <v>-873</v>
      </c>
      <c r="I49" s="86">
        <f t="shared" si="4"/>
        <v>1.3824665864318743E-2</v>
      </c>
      <c r="J49" s="58">
        <f t="shared" si="7"/>
        <v>8</v>
      </c>
    </row>
    <row r="50" spans="1:10">
      <c r="A50" s="99">
        <v>49</v>
      </c>
      <c r="B50" s="100" t="s">
        <v>141</v>
      </c>
      <c r="C50" s="58">
        <v>3057</v>
      </c>
      <c r="D50" s="58">
        <v>2745</v>
      </c>
      <c r="E50" s="110">
        <v>2753</v>
      </c>
      <c r="F50" s="84">
        <f t="shared" si="3"/>
        <v>3.1846175913972526E-3</v>
      </c>
      <c r="G50" s="84">
        <f t="shared" si="5"/>
        <v>-9.9443899247628392E-2</v>
      </c>
      <c r="H50" s="59">
        <f t="shared" si="6"/>
        <v>-304</v>
      </c>
      <c r="I50" s="86">
        <f t="shared" si="4"/>
        <v>4.8140875403813264E-3</v>
      </c>
      <c r="J50" s="58">
        <f t="shared" si="7"/>
        <v>8</v>
      </c>
    </row>
    <row r="51" spans="1:10">
      <c r="A51" s="99">
        <v>50</v>
      </c>
      <c r="B51" s="100" t="s">
        <v>142</v>
      </c>
      <c r="C51" s="58">
        <v>9377</v>
      </c>
      <c r="D51" s="58">
        <v>8666</v>
      </c>
      <c r="E51" s="110">
        <v>8958</v>
      </c>
      <c r="F51" s="84">
        <f t="shared" si="3"/>
        <v>1.0362442565832396E-2</v>
      </c>
      <c r="G51" s="84">
        <f t="shared" si="5"/>
        <v>-4.4683800789164979E-2</v>
      </c>
      <c r="H51" s="59">
        <f t="shared" si="6"/>
        <v>-419</v>
      </c>
      <c r="I51" s="86">
        <f t="shared" si="4"/>
        <v>6.6352061823018943E-3</v>
      </c>
      <c r="J51" s="58">
        <f t="shared" si="7"/>
        <v>292</v>
      </c>
    </row>
    <row r="52" spans="1:10">
      <c r="A52" s="99">
        <v>51</v>
      </c>
      <c r="B52" s="100" t="s">
        <v>143</v>
      </c>
      <c r="C52" s="58">
        <v>13316</v>
      </c>
      <c r="D52" s="58">
        <v>13039</v>
      </c>
      <c r="E52" s="110">
        <v>13341</v>
      </c>
      <c r="F52" s="84">
        <f t="shared" si="3"/>
        <v>1.5432612890240009E-2</v>
      </c>
      <c r="G52" s="84">
        <f t="shared" si="5"/>
        <v>1.8774406728747372E-3</v>
      </c>
      <c r="H52" s="59">
        <f t="shared" si="6"/>
        <v>25</v>
      </c>
      <c r="I52" s="86">
        <f t="shared" si="4"/>
        <v>-3.9589535693925382E-4</v>
      </c>
      <c r="J52" s="58">
        <f t="shared" si="7"/>
        <v>302</v>
      </c>
    </row>
    <row r="53" spans="1:10">
      <c r="A53" s="99">
        <v>52</v>
      </c>
      <c r="B53" s="100" t="s">
        <v>144</v>
      </c>
      <c r="C53" s="58">
        <v>14772</v>
      </c>
      <c r="D53" s="58">
        <v>13276</v>
      </c>
      <c r="E53" s="110">
        <v>13064</v>
      </c>
      <c r="F53" s="84">
        <f t="shared" si="3"/>
        <v>1.5112184603710027E-2</v>
      </c>
      <c r="G53" s="84">
        <f t="shared" si="5"/>
        <v>-0.11562415380449499</v>
      </c>
      <c r="H53" s="59">
        <f t="shared" si="6"/>
        <v>-1708</v>
      </c>
      <c r="I53" s="86">
        <f t="shared" si="4"/>
        <v>2.7047570786089822E-2</v>
      </c>
      <c r="J53" s="58">
        <f t="shared" si="7"/>
        <v>-212</v>
      </c>
    </row>
    <row r="54" spans="1:10">
      <c r="A54" s="99">
        <v>53</v>
      </c>
      <c r="B54" s="100" t="s">
        <v>145</v>
      </c>
      <c r="C54" s="58">
        <v>11018</v>
      </c>
      <c r="D54" s="58">
        <v>9820</v>
      </c>
      <c r="E54" s="110">
        <v>9984</v>
      </c>
      <c r="F54" s="84">
        <f t="shared" si="3"/>
        <v>1.1549299684892905E-2</v>
      </c>
      <c r="G54" s="84">
        <f t="shared" si="5"/>
        <v>-9.3846433109457256E-2</v>
      </c>
      <c r="H54" s="59">
        <f t="shared" si="6"/>
        <v>-1034</v>
      </c>
      <c r="I54" s="86">
        <f t="shared" si="4"/>
        <v>1.6374231963007538E-2</v>
      </c>
      <c r="J54" s="58">
        <f t="shared" si="7"/>
        <v>164</v>
      </c>
    </row>
    <row r="55" spans="1:10">
      <c r="A55" s="99">
        <v>54</v>
      </c>
      <c r="B55" s="100" t="s">
        <v>146</v>
      </c>
      <c r="C55" s="58">
        <v>13290</v>
      </c>
      <c r="D55" s="58">
        <v>11238</v>
      </c>
      <c r="E55" s="110">
        <v>11356</v>
      </c>
      <c r="F55" s="84">
        <f t="shared" si="3"/>
        <v>1.3136402966911442E-2</v>
      </c>
      <c r="G55" s="84">
        <f t="shared" si="5"/>
        <v>-0.145522949586155</v>
      </c>
      <c r="H55" s="59">
        <f t="shared" si="6"/>
        <v>-1934</v>
      </c>
      <c r="I55" s="86">
        <f t="shared" si="4"/>
        <v>3.0626464812820674E-2</v>
      </c>
      <c r="J55" s="58">
        <f t="shared" si="7"/>
        <v>118</v>
      </c>
    </row>
    <row r="56" spans="1:10">
      <c r="A56" s="99">
        <v>55</v>
      </c>
      <c r="B56" s="100" t="s">
        <v>147</v>
      </c>
      <c r="C56" s="58">
        <v>27615</v>
      </c>
      <c r="D56" s="58">
        <v>25214</v>
      </c>
      <c r="E56" s="110">
        <v>25147</v>
      </c>
      <c r="F56" s="84">
        <f t="shared" si="3"/>
        <v>2.9089567225160446E-2</v>
      </c>
      <c r="G56" s="84">
        <f t="shared" si="5"/>
        <v>-8.9371718269056669E-2</v>
      </c>
      <c r="H56" s="59">
        <f t="shared" si="6"/>
        <v>-2468</v>
      </c>
      <c r="I56" s="86">
        <f t="shared" si="4"/>
        <v>3.908278963704314E-2</v>
      </c>
      <c r="J56" s="58">
        <f t="shared" si="7"/>
        <v>-67</v>
      </c>
    </row>
    <row r="57" spans="1:10">
      <c r="A57" s="99">
        <v>56</v>
      </c>
      <c r="B57" s="100" t="s">
        <v>148</v>
      </c>
      <c r="C57" s="58">
        <v>2437</v>
      </c>
      <c r="D57" s="58">
        <v>2249</v>
      </c>
      <c r="E57" s="110">
        <v>2227</v>
      </c>
      <c r="F57" s="84">
        <f t="shared" si="3"/>
        <v>2.5761508812356271E-3</v>
      </c>
      <c r="G57" s="84">
        <f t="shared" si="5"/>
        <v>-8.6171522363561751E-2</v>
      </c>
      <c r="H57" s="59">
        <f t="shared" si="6"/>
        <v>-210</v>
      </c>
      <c r="I57" s="86">
        <f t="shared" si="4"/>
        <v>3.3255209982897319E-3</v>
      </c>
      <c r="J57" s="58">
        <f t="shared" si="7"/>
        <v>-22</v>
      </c>
    </row>
    <row r="58" spans="1:10">
      <c r="A58" s="99">
        <v>57</v>
      </c>
      <c r="B58" s="100" t="s">
        <v>149</v>
      </c>
      <c r="C58" s="58">
        <v>4129</v>
      </c>
      <c r="D58" s="58">
        <v>3868</v>
      </c>
      <c r="E58" s="110">
        <v>3912</v>
      </c>
      <c r="F58" s="84">
        <f t="shared" si="3"/>
        <v>4.525326559224864E-3</v>
      </c>
      <c r="G58" s="84">
        <f t="shared" si="5"/>
        <v>-5.2555098086703805E-2</v>
      </c>
      <c r="H58" s="59">
        <f t="shared" si="6"/>
        <v>-217</v>
      </c>
      <c r="I58" s="86">
        <f t="shared" si="4"/>
        <v>3.4363716982327231E-3</v>
      </c>
      <c r="J58" s="58">
        <f t="shared" si="7"/>
        <v>44</v>
      </c>
    </row>
    <row r="59" spans="1:10">
      <c r="A59" s="99">
        <v>58</v>
      </c>
      <c r="B59" s="100" t="s">
        <v>150</v>
      </c>
      <c r="C59" s="58">
        <v>16240</v>
      </c>
      <c r="D59" s="58">
        <v>14848</v>
      </c>
      <c r="E59" s="110">
        <v>14776</v>
      </c>
      <c r="F59" s="84">
        <f t="shared" si="3"/>
        <v>1.7092593363779805E-2</v>
      </c>
      <c r="G59" s="84">
        <f t="shared" si="5"/>
        <v>-9.0147783251231531E-2</v>
      </c>
      <c r="H59" s="59">
        <f t="shared" si="6"/>
        <v>-1464</v>
      </c>
      <c r="I59" s="86">
        <f t="shared" si="4"/>
        <v>2.3183632102362704E-2</v>
      </c>
      <c r="J59" s="58">
        <f t="shared" si="7"/>
        <v>-72</v>
      </c>
    </row>
    <row r="60" spans="1:10">
      <c r="A60" s="99">
        <v>59</v>
      </c>
      <c r="B60" s="100" t="s">
        <v>151</v>
      </c>
      <c r="C60" s="58">
        <v>8621</v>
      </c>
      <c r="D60" s="58">
        <v>8014</v>
      </c>
      <c r="E60" s="110">
        <v>8174</v>
      </c>
      <c r="F60" s="84">
        <f t="shared" si="3"/>
        <v>9.4555264046789472E-3</v>
      </c>
      <c r="G60" s="84">
        <f t="shared" si="5"/>
        <v>-5.185013339519777E-2</v>
      </c>
      <c r="H60" s="59">
        <f t="shared" si="6"/>
        <v>-447</v>
      </c>
      <c r="I60" s="86">
        <f t="shared" si="4"/>
        <v>7.0786089820738581E-3</v>
      </c>
      <c r="J60" s="58">
        <f t="shared" si="7"/>
        <v>160</v>
      </c>
    </row>
    <row r="61" spans="1:10">
      <c r="A61" s="99">
        <v>60</v>
      </c>
      <c r="B61" s="100" t="s">
        <v>152</v>
      </c>
      <c r="C61" s="58">
        <v>12433</v>
      </c>
      <c r="D61" s="58">
        <v>10939</v>
      </c>
      <c r="E61" s="110">
        <v>10968</v>
      </c>
      <c r="F61" s="84">
        <f t="shared" si="3"/>
        <v>1.2687572009605907E-2</v>
      </c>
      <c r="G61" s="84">
        <f t="shared" si="5"/>
        <v>-0.11783157725408187</v>
      </c>
      <c r="H61" s="59">
        <f t="shared" si="6"/>
        <v>-1465</v>
      </c>
      <c r="I61" s="86">
        <f t="shared" si="4"/>
        <v>2.3199467916640272E-2</v>
      </c>
      <c r="J61" s="58">
        <f t="shared" si="7"/>
        <v>29</v>
      </c>
    </row>
    <row r="62" spans="1:10">
      <c r="A62" s="99">
        <v>61</v>
      </c>
      <c r="B62" s="100" t="s">
        <v>153</v>
      </c>
      <c r="C62" s="58">
        <v>7719</v>
      </c>
      <c r="D62" s="58">
        <v>6907</v>
      </c>
      <c r="E62" s="110">
        <v>6891</v>
      </c>
      <c r="F62" s="84">
        <f t="shared" si="3"/>
        <v>7.9713766154444112E-3</v>
      </c>
      <c r="G62" s="84">
        <f t="shared" si="5"/>
        <v>-0.10726778080062184</v>
      </c>
      <c r="H62" s="59">
        <f t="shared" si="6"/>
        <v>-828</v>
      </c>
      <c r="I62" s="86">
        <f t="shared" si="4"/>
        <v>1.3112054221828087E-2</v>
      </c>
      <c r="J62" s="58">
        <f t="shared" si="7"/>
        <v>-16</v>
      </c>
    </row>
    <row r="63" spans="1:10">
      <c r="A63" s="99">
        <v>62</v>
      </c>
      <c r="B63" s="100" t="s">
        <v>154</v>
      </c>
      <c r="C63" s="58">
        <v>1350</v>
      </c>
      <c r="D63" s="58">
        <v>1338</v>
      </c>
      <c r="E63" s="110">
        <v>1342</v>
      </c>
      <c r="F63" s="84">
        <f t="shared" si="3"/>
        <v>1.5523998574846032E-3</v>
      </c>
      <c r="G63" s="84">
        <f t="shared" si="5"/>
        <v>-5.9259259259259256E-3</v>
      </c>
      <c r="H63" s="59">
        <f t="shared" si="6"/>
        <v>-8</v>
      </c>
      <c r="I63" s="86">
        <f t="shared" si="4"/>
        <v>1.2668651422056122E-4</v>
      </c>
      <c r="J63" s="58">
        <f t="shared" si="7"/>
        <v>4</v>
      </c>
    </row>
    <row r="64" spans="1:10">
      <c r="A64" s="99">
        <v>63</v>
      </c>
      <c r="B64" s="100" t="s">
        <v>155</v>
      </c>
      <c r="C64" s="58">
        <v>22330</v>
      </c>
      <c r="D64" s="58">
        <v>21134</v>
      </c>
      <c r="E64" s="110">
        <v>21774</v>
      </c>
      <c r="F64" s="84">
        <f t="shared" si="3"/>
        <v>2.5187745526728578E-2</v>
      </c>
      <c r="G64" s="84">
        <f t="shared" si="5"/>
        <v>-2.4899238692342139E-2</v>
      </c>
      <c r="H64" s="59">
        <f t="shared" si="6"/>
        <v>-556</v>
      </c>
      <c r="I64" s="86">
        <f t="shared" si="4"/>
        <v>8.8047127383290048E-3</v>
      </c>
      <c r="J64" s="58">
        <f t="shared" si="7"/>
        <v>640</v>
      </c>
    </row>
    <row r="65" spans="1:20">
      <c r="A65" s="99">
        <v>64</v>
      </c>
      <c r="B65" s="100" t="s">
        <v>156</v>
      </c>
      <c r="C65" s="58">
        <v>8647</v>
      </c>
      <c r="D65" s="58">
        <v>8035</v>
      </c>
      <c r="E65" s="110">
        <v>8110</v>
      </c>
      <c r="F65" s="84">
        <f t="shared" si="3"/>
        <v>9.3814924323398895E-3</v>
      </c>
      <c r="G65" s="84">
        <f t="shared" si="5"/>
        <v>-6.210246328206314E-2</v>
      </c>
      <c r="H65" s="59">
        <f t="shared" si="6"/>
        <v>-537</v>
      </c>
      <c r="I65" s="86">
        <f t="shared" si="4"/>
        <v>8.5038322670551725E-3</v>
      </c>
      <c r="J65" s="58">
        <f t="shared" si="7"/>
        <v>75</v>
      </c>
    </row>
    <row r="66" spans="1:20">
      <c r="A66" s="99">
        <v>65</v>
      </c>
      <c r="B66" s="100" t="s">
        <v>157</v>
      </c>
      <c r="C66" s="58">
        <v>3604</v>
      </c>
      <c r="D66" s="58">
        <v>3593</v>
      </c>
      <c r="E66" s="110">
        <v>3648</v>
      </c>
      <c r="F66" s="84">
        <f t="shared" si="3"/>
        <v>4.2199364233262539E-3</v>
      </c>
      <c r="G66" s="84">
        <f t="shared" ref="G66:G83" si="8">(E66-C66)/C66</f>
        <v>1.2208657047724751E-2</v>
      </c>
      <c r="H66" s="59">
        <f t="shared" ref="H66:H82" si="9">E66-C66</f>
        <v>44</v>
      </c>
      <c r="I66" s="86">
        <f t="shared" si="4"/>
        <v>-6.9677582821308672E-4</v>
      </c>
      <c r="J66" s="58">
        <f t="shared" si="7"/>
        <v>55</v>
      </c>
      <c r="S66" s="12"/>
      <c r="T66" s="12"/>
    </row>
    <row r="67" spans="1:20">
      <c r="A67" s="99">
        <v>66</v>
      </c>
      <c r="B67" s="100" t="s">
        <v>158</v>
      </c>
      <c r="C67" s="58">
        <v>14743</v>
      </c>
      <c r="D67" s="58">
        <v>14002</v>
      </c>
      <c r="E67" s="110">
        <v>14137</v>
      </c>
      <c r="F67" s="84">
        <f t="shared" ref="F67:F82" si="10">E67/864468</f>
        <v>1.635341042120703E-2</v>
      </c>
      <c r="G67" s="84">
        <f t="shared" si="8"/>
        <v>-4.1104252865766806E-2</v>
      </c>
      <c r="H67" s="59">
        <f t="shared" si="9"/>
        <v>-606</v>
      </c>
      <c r="I67" s="86">
        <f t="shared" ref="I67:I83" si="11">H67/$H$83</f>
        <v>9.596503452207512E-3</v>
      </c>
      <c r="J67" s="58">
        <f t="shared" ref="J67:J82" si="12">E67-D67</f>
        <v>135</v>
      </c>
    </row>
    <row r="68" spans="1:20">
      <c r="A68" s="99">
        <v>67</v>
      </c>
      <c r="B68" s="100" t="s">
        <v>159</v>
      </c>
      <c r="C68" s="58">
        <v>2067</v>
      </c>
      <c r="D68" s="58">
        <v>1828</v>
      </c>
      <c r="E68" s="110">
        <v>1849</v>
      </c>
      <c r="F68" s="84">
        <f t="shared" si="10"/>
        <v>2.1388877321080711E-3</v>
      </c>
      <c r="G68" s="84">
        <f t="shared" si="8"/>
        <v>-0.10546686018384131</v>
      </c>
      <c r="H68" s="59">
        <f t="shared" si="9"/>
        <v>-218</v>
      </c>
      <c r="I68" s="86">
        <f t="shared" si="11"/>
        <v>3.4522075125102934E-3</v>
      </c>
      <c r="J68" s="58">
        <f t="shared" si="12"/>
        <v>21</v>
      </c>
    </row>
    <row r="69" spans="1:20">
      <c r="A69" s="99">
        <v>68</v>
      </c>
      <c r="B69" s="100" t="s">
        <v>160</v>
      </c>
      <c r="C69" s="58">
        <v>11261</v>
      </c>
      <c r="D69" s="58">
        <v>10685</v>
      </c>
      <c r="E69" s="110">
        <v>10962</v>
      </c>
      <c r="F69" s="84">
        <f t="shared" si="10"/>
        <v>1.2680631324699121E-2</v>
      </c>
      <c r="G69" s="84">
        <f t="shared" si="8"/>
        <v>-2.6551816002131249E-2</v>
      </c>
      <c r="H69" s="59">
        <f t="shared" si="9"/>
        <v>-299</v>
      </c>
      <c r="I69" s="86">
        <f t="shared" si="11"/>
        <v>4.7349084689934755E-3</v>
      </c>
      <c r="J69" s="58">
        <f t="shared" si="12"/>
        <v>277</v>
      </c>
    </row>
    <row r="70" spans="1:20">
      <c r="A70" s="99">
        <v>69</v>
      </c>
      <c r="B70" s="100" t="s">
        <v>161</v>
      </c>
      <c r="C70" s="58">
        <v>2040</v>
      </c>
      <c r="D70" s="58">
        <v>1838</v>
      </c>
      <c r="E70" s="110">
        <v>1864</v>
      </c>
      <c r="F70" s="84">
        <f t="shared" si="10"/>
        <v>2.1562394443750375E-3</v>
      </c>
      <c r="G70" s="84">
        <f t="shared" si="8"/>
        <v>-8.6274509803921567E-2</v>
      </c>
      <c r="H70" s="59">
        <f t="shared" si="9"/>
        <v>-176</v>
      </c>
      <c r="I70" s="86">
        <f t="shared" si="11"/>
        <v>2.7871033128523469E-3</v>
      </c>
      <c r="J70" s="58">
        <f t="shared" si="12"/>
        <v>26</v>
      </c>
    </row>
    <row r="71" spans="1:20">
      <c r="A71" s="99">
        <v>70</v>
      </c>
      <c r="B71" s="100" t="s">
        <v>162</v>
      </c>
      <c r="C71" s="58">
        <v>6595</v>
      </c>
      <c r="D71" s="58">
        <v>6353</v>
      </c>
      <c r="E71" s="110">
        <v>6405</v>
      </c>
      <c r="F71" s="84">
        <f t="shared" si="10"/>
        <v>7.4091811379946972E-3</v>
      </c>
      <c r="G71" s="84">
        <f t="shared" si="8"/>
        <v>-2.8809704321455649E-2</v>
      </c>
      <c r="H71" s="59">
        <f t="shared" si="9"/>
        <v>-190</v>
      </c>
      <c r="I71" s="86">
        <f t="shared" si="11"/>
        <v>3.0088047127383292E-3</v>
      </c>
      <c r="J71" s="58">
        <f t="shared" si="12"/>
        <v>52</v>
      </c>
    </row>
    <row r="72" spans="1:20">
      <c r="A72" s="99">
        <v>71</v>
      </c>
      <c r="B72" s="100" t="s">
        <v>163</v>
      </c>
      <c r="C72" s="58">
        <v>4035</v>
      </c>
      <c r="D72" s="58">
        <v>3675</v>
      </c>
      <c r="E72" s="110">
        <v>3768</v>
      </c>
      <c r="F72" s="84">
        <f t="shared" si="10"/>
        <v>4.3587501214619861E-3</v>
      </c>
      <c r="G72" s="84">
        <f t="shared" si="8"/>
        <v>-6.6171003717472116E-2</v>
      </c>
      <c r="H72" s="59">
        <f t="shared" si="9"/>
        <v>-267</v>
      </c>
      <c r="I72" s="86">
        <f t="shared" si="11"/>
        <v>4.2281624121112311E-3</v>
      </c>
      <c r="J72" s="58">
        <f t="shared" si="12"/>
        <v>93</v>
      </c>
    </row>
    <row r="73" spans="1:20">
      <c r="A73" s="99">
        <v>72</v>
      </c>
      <c r="B73" s="100" t="s">
        <v>164</v>
      </c>
      <c r="C73" s="58">
        <v>1327</v>
      </c>
      <c r="D73" s="58">
        <v>1380</v>
      </c>
      <c r="E73" s="110">
        <v>1379</v>
      </c>
      <c r="F73" s="84">
        <f t="shared" si="10"/>
        <v>1.5952007477431206E-3</v>
      </c>
      <c r="G73" s="84">
        <f t="shared" si="8"/>
        <v>3.9186134137151468E-2</v>
      </c>
      <c r="H73" s="59">
        <f t="shared" si="9"/>
        <v>52</v>
      </c>
      <c r="I73" s="86">
        <f t="shared" si="11"/>
        <v>-8.2346234243364791E-4</v>
      </c>
      <c r="J73" s="58">
        <f t="shared" si="12"/>
        <v>-1</v>
      </c>
    </row>
    <row r="74" spans="1:20">
      <c r="A74" s="99">
        <v>73</v>
      </c>
      <c r="B74" s="100" t="s">
        <v>165</v>
      </c>
      <c r="C74" s="58">
        <v>961</v>
      </c>
      <c r="D74" s="58">
        <v>1026</v>
      </c>
      <c r="E74" s="110">
        <v>1010</v>
      </c>
      <c r="F74" s="84">
        <f t="shared" si="10"/>
        <v>1.1683486259757446E-3</v>
      </c>
      <c r="G74" s="84">
        <f t="shared" si="8"/>
        <v>5.0988553590010408E-2</v>
      </c>
      <c r="H74" s="59">
        <f t="shared" si="9"/>
        <v>49</v>
      </c>
      <c r="I74" s="86">
        <f t="shared" si="11"/>
        <v>-7.759548996009375E-4</v>
      </c>
      <c r="J74" s="58">
        <f t="shared" si="12"/>
        <v>-16</v>
      </c>
    </row>
    <row r="75" spans="1:20">
      <c r="A75" s="99">
        <v>74</v>
      </c>
      <c r="B75" s="100" t="s">
        <v>166</v>
      </c>
      <c r="C75" s="58">
        <v>846</v>
      </c>
      <c r="D75" s="58">
        <v>750</v>
      </c>
      <c r="E75" s="110">
        <v>746</v>
      </c>
      <c r="F75" s="84">
        <f t="shared" si="10"/>
        <v>8.6295849007713419E-4</v>
      </c>
      <c r="G75" s="84">
        <f t="shared" si="8"/>
        <v>-0.1182033096926714</v>
      </c>
      <c r="H75" s="59">
        <f t="shared" si="9"/>
        <v>-100</v>
      </c>
      <c r="I75" s="86">
        <f t="shared" si="11"/>
        <v>1.5835814277570153E-3</v>
      </c>
      <c r="J75" s="58">
        <f t="shared" si="12"/>
        <v>-4</v>
      </c>
    </row>
    <row r="76" spans="1:20">
      <c r="A76" s="99">
        <v>75</v>
      </c>
      <c r="B76" s="100" t="s">
        <v>167</v>
      </c>
      <c r="C76" s="58">
        <v>3710</v>
      </c>
      <c r="D76" s="58">
        <v>3421</v>
      </c>
      <c r="E76" s="110">
        <v>3505</v>
      </c>
      <c r="F76" s="84">
        <f t="shared" si="10"/>
        <v>4.0545167663811731E-3</v>
      </c>
      <c r="G76" s="84">
        <f t="shared" si="8"/>
        <v>-5.5256064690026953E-2</v>
      </c>
      <c r="H76" s="59">
        <f t="shared" si="9"/>
        <v>-205</v>
      </c>
      <c r="I76" s="86">
        <f t="shared" si="11"/>
        <v>3.2463419269018814E-3</v>
      </c>
      <c r="J76" s="58">
        <f t="shared" si="12"/>
        <v>84</v>
      </c>
    </row>
    <row r="77" spans="1:20">
      <c r="A77" s="99">
        <v>76</v>
      </c>
      <c r="B77" s="100" t="s">
        <v>168</v>
      </c>
      <c r="C77" s="58">
        <v>2246</v>
      </c>
      <c r="D77" s="58">
        <v>2090</v>
      </c>
      <c r="E77" s="110">
        <v>2086</v>
      </c>
      <c r="F77" s="84">
        <f t="shared" si="10"/>
        <v>2.4130447859261419E-3</v>
      </c>
      <c r="G77" s="84">
        <f t="shared" si="8"/>
        <v>-7.123775601068566E-2</v>
      </c>
      <c r="H77" s="59">
        <f t="shared" si="9"/>
        <v>-160</v>
      </c>
      <c r="I77" s="86">
        <f t="shared" si="11"/>
        <v>2.5337302844112243E-3</v>
      </c>
      <c r="J77" s="58">
        <f t="shared" si="12"/>
        <v>-4</v>
      </c>
    </row>
    <row r="78" spans="1:20">
      <c r="A78" s="99">
        <v>77</v>
      </c>
      <c r="B78" s="100" t="s">
        <v>169</v>
      </c>
      <c r="C78" s="58">
        <v>1722</v>
      </c>
      <c r="D78" s="58">
        <v>1670</v>
      </c>
      <c r="E78" s="110">
        <v>1671</v>
      </c>
      <c r="F78" s="84">
        <f t="shared" si="10"/>
        <v>1.9329807465400686E-3</v>
      </c>
      <c r="G78" s="84">
        <f t="shared" si="8"/>
        <v>-2.9616724738675958E-2</v>
      </c>
      <c r="H78" s="59">
        <f t="shared" si="9"/>
        <v>-51</v>
      </c>
      <c r="I78" s="86">
        <f t="shared" si="11"/>
        <v>8.0762652815607777E-4</v>
      </c>
      <c r="J78" s="58">
        <f t="shared" si="12"/>
        <v>1</v>
      </c>
    </row>
    <row r="79" spans="1:20">
      <c r="A79" s="99">
        <v>78</v>
      </c>
      <c r="B79" s="100" t="s">
        <v>170</v>
      </c>
      <c r="C79" s="58">
        <v>1445</v>
      </c>
      <c r="D79" s="58">
        <v>1308</v>
      </c>
      <c r="E79" s="110">
        <v>1315</v>
      </c>
      <c r="F79" s="84">
        <f t="shared" si="10"/>
        <v>1.5211667754040635E-3</v>
      </c>
      <c r="G79" s="84">
        <f t="shared" si="8"/>
        <v>-8.9965397923875437E-2</v>
      </c>
      <c r="H79" s="59">
        <f t="shared" si="9"/>
        <v>-130</v>
      </c>
      <c r="I79" s="86">
        <f t="shared" si="11"/>
        <v>2.0586558560841198E-3</v>
      </c>
      <c r="J79" s="58">
        <f t="shared" si="12"/>
        <v>7</v>
      </c>
    </row>
    <row r="80" spans="1:20">
      <c r="A80" s="99">
        <v>79</v>
      </c>
      <c r="B80" s="100" t="s">
        <v>171</v>
      </c>
      <c r="C80" s="58">
        <v>2613</v>
      </c>
      <c r="D80" s="58">
        <v>2511</v>
      </c>
      <c r="E80" s="110">
        <v>2531</v>
      </c>
      <c r="F80" s="84">
        <f t="shared" si="10"/>
        <v>2.9278122498461482E-3</v>
      </c>
      <c r="G80" s="84">
        <f t="shared" si="8"/>
        <v>-3.138155376961347E-2</v>
      </c>
      <c r="H80" s="59">
        <f t="shared" si="9"/>
        <v>-82</v>
      </c>
      <c r="I80" s="86">
        <f t="shared" si="11"/>
        <v>1.2985367707607526E-3</v>
      </c>
      <c r="J80" s="58">
        <f t="shared" si="12"/>
        <v>20</v>
      </c>
    </row>
    <row r="81" spans="1:20">
      <c r="A81" s="99">
        <v>80</v>
      </c>
      <c r="B81" s="100" t="s">
        <v>172</v>
      </c>
      <c r="C81" s="58">
        <v>7024</v>
      </c>
      <c r="D81" s="58">
        <v>6190</v>
      </c>
      <c r="E81" s="110">
        <v>6323</v>
      </c>
      <c r="F81" s="84">
        <f t="shared" si="10"/>
        <v>7.3143251109352801E-3</v>
      </c>
      <c r="G81" s="84">
        <f t="shared" si="8"/>
        <v>-9.980068337129841E-2</v>
      </c>
      <c r="H81" s="59">
        <f t="shared" si="9"/>
        <v>-701</v>
      </c>
      <c r="I81" s="86">
        <f t="shared" si="11"/>
        <v>1.1100905808576677E-2</v>
      </c>
      <c r="J81" s="58">
        <f t="shared" si="12"/>
        <v>133</v>
      </c>
    </row>
    <row r="82" spans="1:20" ht="15" thickBot="1">
      <c r="A82" s="99">
        <v>81</v>
      </c>
      <c r="B82" s="100" t="s">
        <v>173</v>
      </c>
      <c r="C82" s="58">
        <v>5443</v>
      </c>
      <c r="D82" s="58">
        <v>4738</v>
      </c>
      <c r="E82" s="110">
        <v>4834</v>
      </c>
      <c r="F82" s="84">
        <f t="shared" si="10"/>
        <v>5.5918784732344054E-3</v>
      </c>
      <c r="G82" s="84">
        <f t="shared" si="8"/>
        <v>-0.11188682711739849</v>
      </c>
      <c r="H82" s="59">
        <f t="shared" si="9"/>
        <v>-609</v>
      </c>
      <c r="I82" s="86">
        <f t="shared" si="11"/>
        <v>9.6440108950402222E-3</v>
      </c>
      <c r="J82" s="58">
        <f t="shared" si="12"/>
        <v>96</v>
      </c>
    </row>
    <row r="83" spans="1:20" s="12" customFormat="1" ht="15" thickBot="1">
      <c r="A83" s="147" t="s">
        <v>174</v>
      </c>
      <c r="B83" s="148"/>
      <c r="C83" s="92">
        <v>911396</v>
      </c>
      <c r="D83" s="92">
        <v>839337</v>
      </c>
      <c r="E83" s="111">
        <v>848248</v>
      </c>
      <c r="F83" s="94">
        <f>SUM(F2:F82)</f>
        <v>0.98123701513532036</v>
      </c>
      <c r="G83" s="94">
        <f t="shared" si="8"/>
        <v>-6.9287115589710735E-2</v>
      </c>
      <c r="H83" s="93">
        <f>SUM(H2:H82)</f>
        <v>-63148</v>
      </c>
      <c r="I83" s="95">
        <f t="shared" si="11"/>
        <v>1</v>
      </c>
      <c r="J83" s="92">
        <f>SUM(J2:J82)</f>
        <v>8911</v>
      </c>
      <c r="L83" s="34"/>
      <c r="M83" s="34"/>
      <c r="S83" s="8"/>
      <c r="T83" s="8"/>
    </row>
    <row r="84" spans="1:20">
      <c r="C84" s="9"/>
      <c r="D84" s="9"/>
      <c r="E84" s="9"/>
      <c r="I84" s="17"/>
    </row>
  </sheetData>
  <mergeCells count="1">
    <mergeCell ref="A83:B83"/>
  </mergeCells>
  <pageMargins left="0.7" right="0.7" top="0.75" bottom="0.75" header="0.3" footer="0.3"/>
  <pageSetup paperSize="9" orientation="portrait" r:id="rId1"/>
  <ignoredErrors>
    <ignoredError sqref="G83 I8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U84"/>
  <sheetViews>
    <sheetView workbookViewId="0">
      <pane ySplit="1" topLeftCell="A74" activePane="bottomLeft" state="frozen"/>
      <selection activeCell="W1" sqref="W1"/>
      <selection pane="bottomLeft" activeCell="C85" sqref="C85"/>
    </sheetView>
  </sheetViews>
  <sheetFormatPr defaultColWidth="9.21875" defaultRowHeight="14.4"/>
  <cols>
    <col min="1" max="1" width="11.77734375" style="8" customWidth="1"/>
    <col min="2" max="2" width="16.44140625" style="8" bestFit="1" customWidth="1"/>
    <col min="3" max="3" width="12" style="8" customWidth="1"/>
    <col min="4" max="4" width="12" style="8" bestFit="1" customWidth="1"/>
    <col min="5" max="5" width="12" style="8" customWidth="1"/>
    <col min="6" max="6" width="18.21875" style="8" customWidth="1"/>
    <col min="7" max="7" width="30.44140625" style="8" customWidth="1"/>
    <col min="8" max="8" width="27.44140625" style="8" customWidth="1"/>
    <col min="9" max="9" width="22.21875" style="8" customWidth="1"/>
    <col min="10" max="10" width="27.5546875" style="8" customWidth="1"/>
    <col min="11" max="11" width="9.21875" style="8"/>
    <col min="12" max="13" width="9.21875" style="10"/>
    <col min="14" max="18" width="9.21875" style="8"/>
    <col min="19" max="19" width="10.21875" style="8" bestFit="1" customWidth="1"/>
    <col min="20" max="16384" width="9.21875" style="8"/>
  </cols>
  <sheetData>
    <row r="1" spans="1:21" ht="29.4" thickBot="1">
      <c r="A1" s="25" t="s">
        <v>92</v>
      </c>
      <c r="B1" s="25" t="s">
        <v>175</v>
      </c>
      <c r="C1" s="4">
        <v>41760</v>
      </c>
      <c r="D1" s="4">
        <v>42095</v>
      </c>
      <c r="E1" s="25">
        <v>42125</v>
      </c>
      <c r="F1" s="114" t="s">
        <v>276</v>
      </c>
      <c r="G1" s="18" t="s">
        <v>269</v>
      </c>
      <c r="H1" s="1" t="s">
        <v>270</v>
      </c>
      <c r="I1" s="1" t="s">
        <v>278</v>
      </c>
      <c r="J1" s="39" t="s">
        <v>272</v>
      </c>
    </row>
    <row r="2" spans="1:21">
      <c r="A2" s="97">
        <v>1</v>
      </c>
      <c r="B2" s="98" t="s">
        <v>93</v>
      </c>
      <c r="C2" s="112">
        <v>69449</v>
      </c>
      <c r="D2" s="112">
        <v>71089</v>
      </c>
      <c r="E2" s="112">
        <v>71343</v>
      </c>
      <c r="F2" s="83">
        <f t="shared" ref="F2:F33" si="0">E2/$E$83</f>
        <v>2.4360146236679564E-2</v>
      </c>
      <c r="G2" s="83">
        <f t="shared" ref="G2:G33" si="1">(E2-C2)/C2</f>
        <v>2.7271810969200422E-2</v>
      </c>
      <c r="H2" s="82">
        <f t="shared" ref="H2:H33" si="2">E2-C2</f>
        <v>1894</v>
      </c>
      <c r="I2" s="85">
        <f>H2/$H$83</f>
        <v>2.3865025263661906E-2</v>
      </c>
      <c r="J2" s="115">
        <f t="shared" ref="J2:J33" si="3">E2-D2</f>
        <v>254</v>
      </c>
      <c r="L2" s="50"/>
      <c r="M2" s="47"/>
      <c r="N2" s="10"/>
      <c r="O2" s="5"/>
      <c r="P2" s="11"/>
      <c r="S2" s="5"/>
      <c r="T2" s="10"/>
      <c r="U2" s="11"/>
    </row>
    <row r="3" spans="1:21">
      <c r="A3" s="99">
        <v>2</v>
      </c>
      <c r="B3" s="100" t="s">
        <v>94</v>
      </c>
      <c r="C3" s="113">
        <v>20799</v>
      </c>
      <c r="D3" s="113">
        <v>21648</v>
      </c>
      <c r="E3" s="113">
        <v>21708</v>
      </c>
      <c r="F3" s="84">
        <f t="shared" si="0"/>
        <v>7.4122206033645907E-3</v>
      </c>
      <c r="G3" s="84">
        <f t="shared" si="1"/>
        <v>4.370402423193423E-2</v>
      </c>
      <c r="H3" s="59">
        <f t="shared" si="2"/>
        <v>909</v>
      </c>
      <c r="I3" s="86">
        <f t="shared" ref="I3:I66" si="4">H3/$H$83</f>
        <v>1.1453700086942279E-2</v>
      </c>
      <c r="J3" s="116">
        <f t="shared" si="3"/>
        <v>60</v>
      </c>
      <c r="L3" s="50"/>
      <c r="M3" s="47"/>
      <c r="N3" s="10"/>
      <c r="O3" s="5"/>
      <c r="P3" s="11"/>
      <c r="S3" s="5"/>
      <c r="T3" s="10"/>
      <c r="U3" s="11"/>
    </row>
    <row r="4" spans="1:21">
      <c r="A4" s="99">
        <v>3</v>
      </c>
      <c r="B4" s="100" t="s">
        <v>95</v>
      </c>
      <c r="C4" s="113">
        <v>27210</v>
      </c>
      <c r="D4" s="113">
        <v>27461</v>
      </c>
      <c r="E4" s="113">
        <v>27457</v>
      </c>
      <c r="F4" s="84">
        <f t="shared" si="0"/>
        <v>9.3752230102534355E-3</v>
      </c>
      <c r="G4" s="84">
        <f t="shared" si="1"/>
        <v>9.0775450202131569E-3</v>
      </c>
      <c r="H4" s="59">
        <f t="shared" si="2"/>
        <v>247</v>
      </c>
      <c r="I4" s="86">
        <f t="shared" si="4"/>
        <v>3.1122815417763947E-3</v>
      </c>
      <c r="J4" s="116">
        <f t="shared" si="3"/>
        <v>-4</v>
      </c>
      <c r="L4" s="50"/>
      <c r="M4" s="47"/>
      <c r="N4" s="10"/>
      <c r="O4" s="5"/>
      <c r="P4" s="11"/>
      <c r="S4" s="5"/>
      <c r="T4" s="5"/>
      <c r="U4" s="11"/>
    </row>
    <row r="5" spans="1:21" ht="14.25" customHeight="1">
      <c r="A5" s="99">
        <v>4</v>
      </c>
      <c r="B5" s="100" t="s">
        <v>96</v>
      </c>
      <c r="C5" s="113">
        <v>17123</v>
      </c>
      <c r="D5" s="113">
        <v>18781</v>
      </c>
      <c r="E5" s="113">
        <v>18789</v>
      </c>
      <c r="F5" s="84">
        <f t="shared" si="0"/>
        <v>6.4155248257148191E-3</v>
      </c>
      <c r="G5" s="84">
        <f t="shared" si="1"/>
        <v>9.7296034573380832E-2</v>
      </c>
      <c r="H5" s="59">
        <f t="shared" si="2"/>
        <v>1666</v>
      </c>
      <c r="I5" s="86">
        <f t="shared" si="4"/>
        <v>2.0992149994329853E-2</v>
      </c>
      <c r="J5" s="116">
        <f t="shared" si="3"/>
        <v>8</v>
      </c>
      <c r="L5" s="50"/>
      <c r="M5" s="47"/>
      <c r="N5" s="10"/>
      <c r="O5" s="5"/>
      <c r="P5" s="11"/>
      <c r="S5" s="5"/>
      <c r="T5" s="5"/>
      <c r="U5" s="11"/>
    </row>
    <row r="6" spans="1:21">
      <c r="A6" s="99">
        <v>5</v>
      </c>
      <c r="B6" s="100" t="s">
        <v>97</v>
      </c>
      <c r="C6" s="113">
        <v>17385</v>
      </c>
      <c r="D6" s="113">
        <v>17193</v>
      </c>
      <c r="E6" s="113">
        <v>17267</v>
      </c>
      <c r="F6" s="84">
        <f t="shared" si="0"/>
        <v>5.8958362427812966E-3</v>
      </c>
      <c r="G6" s="84">
        <f t="shared" si="1"/>
        <v>-6.787460454414725E-3</v>
      </c>
      <c r="H6" s="59">
        <f t="shared" si="2"/>
        <v>-118</v>
      </c>
      <c r="I6" s="86">
        <f t="shared" si="4"/>
        <v>-1.4868389551806257E-3</v>
      </c>
      <c r="J6" s="116">
        <f t="shared" si="3"/>
        <v>74</v>
      </c>
      <c r="L6" s="50"/>
      <c r="M6" s="47"/>
      <c r="N6" s="10"/>
      <c r="O6" s="5"/>
      <c r="P6" s="11"/>
      <c r="S6" s="5"/>
      <c r="T6" s="10"/>
      <c r="U6" s="11"/>
    </row>
    <row r="7" spans="1:21">
      <c r="A7" s="99">
        <v>6</v>
      </c>
      <c r="B7" s="100" t="s">
        <v>98</v>
      </c>
      <c r="C7" s="113">
        <v>388628</v>
      </c>
      <c r="D7" s="113">
        <v>393037</v>
      </c>
      <c r="E7" s="113">
        <v>391008</v>
      </c>
      <c r="F7" s="84">
        <f t="shared" si="0"/>
        <v>0.13351011395247753</v>
      </c>
      <c r="G7" s="84">
        <f t="shared" si="1"/>
        <v>6.1241084018650227E-3</v>
      </c>
      <c r="H7" s="59">
        <f t="shared" si="2"/>
        <v>2380</v>
      </c>
      <c r="I7" s="86">
        <f t="shared" si="4"/>
        <v>2.9988785706185503E-2</v>
      </c>
      <c r="J7" s="116">
        <f t="shared" si="3"/>
        <v>-2029</v>
      </c>
      <c r="L7" s="50"/>
      <c r="M7" s="47"/>
      <c r="N7" s="10"/>
      <c r="O7" s="5"/>
      <c r="P7" s="11"/>
      <c r="S7" s="5"/>
      <c r="T7" s="5"/>
      <c r="U7" s="11"/>
    </row>
    <row r="8" spans="1:21">
      <c r="A8" s="99">
        <v>7</v>
      </c>
      <c r="B8" s="100" t="s">
        <v>99</v>
      </c>
      <c r="C8" s="113">
        <v>64902</v>
      </c>
      <c r="D8" s="113">
        <v>67779</v>
      </c>
      <c r="E8" s="113">
        <v>67900</v>
      </c>
      <c r="F8" s="84">
        <f t="shared" si="0"/>
        <v>2.3184530079622984E-2</v>
      </c>
      <c r="G8" s="84">
        <f t="shared" si="1"/>
        <v>4.619272133370312E-2</v>
      </c>
      <c r="H8" s="59">
        <f t="shared" si="2"/>
        <v>2998</v>
      </c>
      <c r="I8" s="86">
        <f t="shared" si="4"/>
        <v>3.777578972569081E-2</v>
      </c>
      <c r="J8" s="116">
        <f t="shared" si="3"/>
        <v>121</v>
      </c>
      <c r="L8" s="50"/>
      <c r="M8" s="47"/>
      <c r="N8" s="10"/>
      <c r="O8" s="5"/>
      <c r="P8" s="11"/>
      <c r="S8" s="5"/>
      <c r="T8" s="10"/>
      <c r="U8" s="11"/>
    </row>
    <row r="9" spans="1:21">
      <c r="A9" s="99">
        <v>8</v>
      </c>
      <c r="B9" s="100" t="s">
        <v>100</v>
      </c>
      <c r="C9" s="113">
        <v>9367</v>
      </c>
      <c r="D9" s="113">
        <v>9355</v>
      </c>
      <c r="E9" s="113">
        <v>9340</v>
      </c>
      <c r="F9" s="84">
        <f t="shared" si="0"/>
        <v>3.1891533275946785E-3</v>
      </c>
      <c r="G9" s="84">
        <f t="shared" si="1"/>
        <v>-2.8824596989430983E-3</v>
      </c>
      <c r="H9" s="59">
        <f t="shared" si="2"/>
        <v>-27</v>
      </c>
      <c r="I9" s="86">
        <f t="shared" si="4"/>
        <v>-3.4020891347353303E-4</v>
      </c>
      <c r="J9" s="116">
        <f t="shared" si="3"/>
        <v>-15</v>
      </c>
      <c r="L9" s="50"/>
      <c r="M9" s="47"/>
      <c r="N9" s="10"/>
      <c r="O9" s="5"/>
      <c r="P9" s="11"/>
      <c r="S9" s="5"/>
      <c r="T9" s="5"/>
      <c r="U9" s="11"/>
    </row>
    <row r="10" spans="1:21">
      <c r="A10" s="99">
        <v>9</v>
      </c>
      <c r="B10" s="100" t="s">
        <v>101</v>
      </c>
      <c r="C10" s="113">
        <v>35794</v>
      </c>
      <c r="D10" s="113">
        <v>37231</v>
      </c>
      <c r="E10" s="113">
        <v>37292</v>
      </c>
      <c r="F10" s="84">
        <f t="shared" si="0"/>
        <v>1.2733394635188517E-2</v>
      </c>
      <c r="G10" s="84">
        <f t="shared" si="1"/>
        <v>4.185058948427111E-2</v>
      </c>
      <c r="H10" s="59">
        <f t="shared" si="2"/>
        <v>1498</v>
      </c>
      <c r="I10" s="86">
        <f t="shared" si="4"/>
        <v>1.8875294532716757E-2</v>
      </c>
      <c r="J10" s="116">
        <f t="shared" si="3"/>
        <v>61</v>
      </c>
      <c r="L10" s="50"/>
      <c r="M10" s="47"/>
      <c r="N10" s="10"/>
      <c r="O10" s="5"/>
      <c r="P10" s="11"/>
      <c r="S10" s="5"/>
      <c r="T10" s="5"/>
      <c r="U10" s="11"/>
    </row>
    <row r="11" spans="1:21">
      <c r="A11" s="99">
        <v>10</v>
      </c>
      <c r="B11" s="100" t="s">
        <v>102</v>
      </c>
      <c r="C11" s="113">
        <v>48419</v>
      </c>
      <c r="D11" s="113">
        <v>50504</v>
      </c>
      <c r="E11" s="113">
        <v>50488</v>
      </c>
      <c r="F11" s="84">
        <f t="shared" si="0"/>
        <v>1.7239183426509649E-2</v>
      </c>
      <c r="G11" s="84">
        <f t="shared" si="1"/>
        <v>4.2731159255664099E-2</v>
      </c>
      <c r="H11" s="59">
        <f t="shared" si="2"/>
        <v>2069</v>
      </c>
      <c r="I11" s="86">
        <f t="shared" si="4"/>
        <v>2.607008303617555E-2</v>
      </c>
      <c r="J11" s="116">
        <f t="shared" si="3"/>
        <v>-16</v>
      </c>
      <c r="L11" s="50"/>
      <c r="M11" s="47"/>
      <c r="N11" s="10"/>
      <c r="O11" s="5"/>
      <c r="P11" s="11"/>
      <c r="S11" s="5"/>
      <c r="T11" s="5"/>
      <c r="U11" s="11"/>
    </row>
    <row r="12" spans="1:21" ht="15.75" customHeight="1">
      <c r="A12" s="99">
        <v>11</v>
      </c>
      <c r="B12" s="100" t="s">
        <v>103</v>
      </c>
      <c r="C12" s="113">
        <v>9302</v>
      </c>
      <c r="D12" s="113">
        <v>9365</v>
      </c>
      <c r="E12" s="113">
        <v>9335</v>
      </c>
      <c r="F12" s="84">
        <f t="shared" si="0"/>
        <v>3.1874460720659873E-3</v>
      </c>
      <c r="G12" s="84">
        <f t="shared" si="1"/>
        <v>3.5476241668458398E-3</v>
      </c>
      <c r="H12" s="59">
        <f t="shared" si="2"/>
        <v>33</v>
      </c>
      <c r="I12" s="86">
        <f t="shared" si="4"/>
        <v>4.1581089424542924E-4</v>
      </c>
      <c r="J12" s="116">
        <f t="shared" si="3"/>
        <v>-30</v>
      </c>
      <c r="L12" s="50"/>
      <c r="M12" s="47"/>
      <c r="N12" s="10"/>
      <c r="O12" s="5"/>
      <c r="P12" s="11"/>
      <c r="S12" s="5"/>
      <c r="T12" s="10"/>
      <c r="U12" s="11"/>
    </row>
    <row r="13" spans="1:21">
      <c r="A13" s="99">
        <v>12</v>
      </c>
      <c r="B13" s="100" t="s">
        <v>104</v>
      </c>
      <c r="C13" s="113">
        <v>13208</v>
      </c>
      <c r="D13" s="113">
        <v>14279</v>
      </c>
      <c r="E13" s="113">
        <v>14260</v>
      </c>
      <c r="F13" s="84">
        <f t="shared" si="0"/>
        <v>4.8690927678265647E-3</v>
      </c>
      <c r="G13" s="84">
        <f t="shared" si="1"/>
        <v>7.9648697758933976E-2</v>
      </c>
      <c r="H13" s="59">
        <f t="shared" si="2"/>
        <v>1052</v>
      </c>
      <c r="I13" s="86">
        <f t="shared" si="4"/>
        <v>1.3255547295339138E-2</v>
      </c>
      <c r="J13" s="116">
        <f t="shared" si="3"/>
        <v>-19</v>
      </c>
      <c r="L13" s="50"/>
      <c r="M13" s="47"/>
      <c r="N13" s="10"/>
      <c r="O13" s="5"/>
      <c r="P13" s="11"/>
      <c r="S13" s="5"/>
      <c r="T13" s="5"/>
      <c r="U13" s="11"/>
    </row>
    <row r="14" spans="1:21">
      <c r="A14" s="99">
        <v>13</v>
      </c>
      <c r="B14" s="100" t="s">
        <v>105</v>
      </c>
      <c r="C14" s="113">
        <v>14521</v>
      </c>
      <c r="D14" s="113">
        <v>14864</v>
      </c>
      <c r="E14" s="113">
        <v>14863</v>
      </c>
      <c r="F14" s="84">
        <f t="shared" si="0"/>
        <v>5.074987784586692E-3</v>
      </c>
      <c r="G14" s="84">
        <f t="shared" si="1"/>
        <v>2.3552096963019076E-2</v>
      </c>
      <c r="H14" s="59">
        <f t="shared" si="2"/>
        <v>342</v>
      </c>
      <c r="I14" s="86">
        <f t="shared" si="4"/>
        <v>4.3093129039980848E-3</v>
      </c>
      <c r="J14" s="116">
        <f t="shared" si="3"/>
        <v>-1</v>
      </c>
      <c r="L14" s="50"/>
      <c r="M14" s="47"/>
      <c r="N14" s="10"/>
      <c r="O14" s="5"/>
      <c r="P14" s="11"/>
      <c r="S14" s="5"/>
      <c r="T14" s="5"/>
      <c r="U14" s="11"/>
    </row>
    <row r="15" spans="1:21">
      <c r="A15" s="99">
        <v>14</v>
      </c>
      <c r="B15" s="100" t="s">
        <v>106</v>
      </c>
      <c r="C15" s="113">
        <v>15213</v>
      </c>
      <c r="D15" s="113">
        <v>15233</v>
      </c>
      <c r="E15" s="113">
        <v>15207</v>
      </c>
      <c r="F15" s="84">
        <f t="shared" si="0"/>
        <v>5.1924469649606286E-3</v>
      </c>
      <c r="G15" s="84">
        <f t="shared" si="1"/>
        <v>-3.9439952672056796E-4</v>
      </c>
      <c r="H15" s="59">
        <f t="shared" si="2"/>
        <v>-6</v>
      </c>
      <c r="I15" s="86">
        <f t="shared" si="4"/>
        <v>-7.560198077189623E-5</v>
      </c>
      <c r="J15" s="116">
        <f t="shared" si="3"/>
        <v>-26</v>
      </c>
      <c r="L15" s="50"/>
      <c r="M15" s="47"/>
      <c r="N15" s="10"/>
      <c r="O15" s="5"/>
      <c r="P15" s="11"/>
      <c r="S15" s="5"/>
      <c r="T15" s="10"/>
      <c r="U15" s="11"/>
    </row>
    <row r="16" spans="1:21">
      <c r="A16" s="99">
        <v>15</v>
      </c>
      <c r="B16" s="100" t="s">
        <v>107</v>
      </c>
      <c r="C16" s="113">
        <v>12251</v>
      </c>
      <c r="D16" s="113">
        <v>12308</v>
      </c>
      <c r="E16" s="113">
        <v>12316</v>
      </c>
      <c r="F16" s="84">
        <f t="shared" si="0"/>
        <v>4.2053118182715267E-3</v>
      </c>
      <c r="G16" s="84">
        <f t="shared" si="1"/>
        <v>5.3056893314831445E-3</v>
      </c>
      <c r="H16" s="59">
        <f t="shared" si="2"/>
        <v>65</v>
      </c>
      <c r="I16" s="86">
        <f t="shared" si="4"/>
        <v>8.1902145836220905E-4</v>
      </c>
      <c r="J16" s="116">
        <f t="shared" si="3"/>
        <v>8</v>
      </c>
      <c r="L16" s="50"/>
      <c r="M16" s="47"/>
      <c r="N16" s="10"/>
      <c r="O16" s="5"/>
      <c r="P16" s="11"/>
      <c r="S16" s="5"/>
      <c r="T16" s="5"/>
      <c r="U16" s="11"/>
    </row>
    <row r="17" spans="1:12">
      <c r="A17" s="99">
        <v>16</v>
      </c>
      <c r="B17" s="100" t="s">
        <v>108</v>
      </c>
      <c r="C17" s="113">
        <v>75165</v>
      </c>
      <c r="D17" s="113">
        <v>76858</v>
      </c>
      <c r="E17" s="113">
        <v>77162</v>
      </c>
      <c r="F17" s="84">
        <f t="shared" si="0"/>
        <v>2.6347050220970083E-2</v>
      </c>
      <c r="G17" s="84">
        <f t="shared" si="1"/>
        <v>2.6568216590168295E-2</v>
      </c>
      <c r="H17" s="59">
        <f t="shared" si="2"/>
        <v>1997</v>
      </c>
      <c r="I17" s="86">
        <f t="shared" si="4"/>
        <v>2.5162859266912793E-2</v>
      </c>
      <c r="J17" s="116">
        <f t="shared" si="3"/>
        <v>304</v>
      </c>
    </row>
    <row r="18" spans="1:12">
      <c r="A18" s="99">
        <v>17</v>
      </c>
      <c r="B18" s="100" t="s">
        <v>109</v>
      </c>
      <c r="C18" s="113">
        <v>22980</v>
      </c>
      <c r="D18" s="113">
        <v>23297</v>
      </c>
      <c r="E18" s="113">
        <v>23287</v>
      </c>
      <c r="F18" s="84">
        <f t="shared" si="0"/>
        <v>7.9513718993251895E-3</v>
      </c>
      <c r="G18" s="84">
        <f t="shared" si="1"/>
        <v>1.3359442993907745E-2</v>
      </c>
      <c r="H18" s="59">
        <f t="shared" si="2"/>
        <v>307</v>
      </c>
      <c r="I18" s="86">
        <f t="shared" si="4"/>
        <v>3.8683013494953569E-3</v>
      </c>
      <c r="J18" s="116">
        <f t="shared" si="3"/>
        <v>-10</v>
      </c>
      <c r="L18" s="5"/>
    </row>
    <row r="19" spans="1:12">
      <c r="A19" s="99">
        <v>18</v>
      </c>
      <c r="B19" s="100" t="s">
        <v>110</v>
      </c>
      <c r="C19" s="113">
        <v>9762</v>
      </c>
      <c r="D19" s="113">
        <v>9658</v>
      </c>
      <c r="E19" s="113">
        <v>9640</v>
      </c>
      <c r="F19" s="84">
        <f t="shared" si="0"/>
        <v>3.2915886593161349E-3</v>
      </c>
      <c r="G19" s="84">
        <f t="shared" si="1"/>
        <v>-1.2497439049375128E-2</v>
      </c>
      <c r="H19" s="59">
        <f t="shared" si="2"/>
        <v>-122</v>
      </c>
      <c r="I19" s="86">
        <f t="shared" si="4"/>
        <v>-1.5372402756952232E-3</v>
      </c>
      <c r="J19" s="116">
        <f t="shared" si="3"/>
        <v>-18</v>
      </c>
      <c r="K19" s="5"/>
      <c r="L19" s="5"/>
    </row>
    <row r="20" spans="1:12">
      <c r="A20" s="99">
        <v>19</v>
      </c>
      <c r="B20" s="100" t="s">
        <v>111</v>
      </c>
      <c r="C20" s="113">
        <v>20251</v>
      </c>
      <c r="D20" s="113">
        <v>20278</v>
      </c>
      <c r="E20" s="113">
        <v>20265</v>
      </c>
      <c r="F20" s="84">
        <f t="shared" si="0"/>
        <v>6.9195066577843849E-3</v>
      </c>
      <c r="G20" s="84">
        <f t="shared" si="1"/>
        <v>6.9132388524023505E-4</v>
      </c>
      <c r="H20" s="59">
        <f t="shared" si="2"/>
        <v>14</v>
      </c>
      <c r="I20" s="86">
        <f t="shared" si="4"/>
        <v>1.7640462180109118E-4</v>
      </c>
      <c r="J20" s="116">
        <f t="shared" si="3"/>
        <v>-13</v>
      </c>
      <c r="K20" s="5"/>
      <c r="L20" s="5"/>
    </row>
    <row r="21" spans="1:12">
      <c r="A21" s="99">
        <v>20</v>
      </c>
      <c r="B21" s="100" t="s">
        <v>112</v>
      </c>
      <c r="C21" s="113">
        <v>34273</v>
      </c>
      <c r="D21" s="113">
        <v>35191</v>
      </c>
      <c r="E21" s="113">
        <v>35263</v>
      </c>
      <c r="F21" s="84">
        <f t="shared" si="0"/>
        <v>1.2040590341645733E-2</v>
      </c>
      <c r="G21" s="84">
        <f t="shared" si="1"/>
        <v>2.8885711784786858E-2</v>
      </c>
      <c r="H21" s="59">
        <f t="shared" si="2"/>
        <v>990</v>
      </c>
      <c r="I21" s="86">
        <f t="shared" si="4"/>
        <v>1.2474326827362877E-2</v>
      </c>
      <c r="J21" s="116">
        <f t="shared" si="3"/>
        <v>72</v>
      </c>
      <c r="K21" s="5"/>
      <c r="L21" s="5"/>
    </row>
    <row r="22" spans="1:12">
      <c r="A22" s="99">
        <v>21</v>
      </c>
      <c r="B22" s="100" t="s">
        <v>113</v>
      </c>
      <c r="C22" s="113">
        <v>58454</v>
      </c>
      <c r="D22" s="113">
        <v>61692</v>
      </c>
      <c r="E22" s="113">
        <v>61742</v>
      </c>
      <c r="F22" s="84">
        <f t="shared" si="0"/>
        <v>2.1081874170487219E-2</v>
      </c>
      <c r="G22" s="84">
        <f t="shared" si="1"/>
        <v>5.6249358469907959E-2</v>
      </c>
      <c r="H22" s="59">
        <f t="shared" si="2"/>
        <v>3288</v>
      </c>
      <c r="I22" s="86">
        <f t="shared" si="4"/>
        <v>4.1429885462999132E-2</v>
      </c>
      <c r="J22" s="116">
        <f t="shared" si="3"/>
        <v>50</v>
      </c>
      <c r="K22" s="5"/>
      <c r="L22" s="5"/>
    </row>
    <row r="23" spans="1:12">
      <c r="A23" s="99">
        <v>22</v>
      </c>
      <c r="B23" s="100" t="s">
        <v>114</v>
      </c>
      <c r="C23" s="113">
        <v>19866</v>
      </c>
      <c r="D23" s="113">
        <v>19855</v>
      </c>
      <c r="E23" s="113">
        <v>19829</v>
      </c>
      <c r="F23" s="84">
        <f t="shared" si="0"/>
        <v>6.7706339756825355E-3</v>
      </c>
      <c r="G23" s="84">
        <f t="shared" si="1"/>
        <v>-1.8624786066646531E-3</v>
      </c>
      <c r="H23" s="59">
        <f t="shared" si="2"/>
        <v>-37</v>
      </c>
      <c r="I23" s="86">
        <f t="shared" si="4"/>
        <v>-4.6621221476002674E-4</v>
      </c>
      <c r="J23" s="116">
        <f t="shared" si="3"/>
        <v>-26</v>
      </c>
      <c r="K23" s="5"/>
      <c r="L23" s="5"/>
    </row>
    <row r="24" spans="1:12">
      <c r="A24" s="99">
        <v>23</v>
      </c>
      <c r="B24" s="100" t="s">
        <v>115</v>
      </c>
      <c r="C24" s="113">
        <v>26387</v>
      </c>
      <c r="D24" s="113">
        <v>27181</v>
      </c>
      <c r="E24" s="113">
        <v>27190</v>
      </c>
      <c r="F24" s="84">
        <f t="shared" si="0"/>
        <v>9.2840555650213381E-3</v>
      </c>
      <c r="G24" s="84">
        <f t="shared" si="1"/>
        <v>3.0431651949823776E-2</v>
      </c>
      <c r="H24" s="59">
        <f t="shared" si="2"/>
        <v>803</v>
      </c>
      <c r="I24" s="86">
        <f t="shared" si="4"/>
        <v>1.0118065093305444E-2</v>
      </c>
      <c r="J24" s="116">
        <f t="shared" si="3"/>
        <v>9</v>
      </c>
      <c r="K24" s="5"/>
      <c r="L24" s="5"/>
    </row>
    <row r="25" spans="1:12">
      <c r="A25" s="99">
        <v>24</v>
      </c>
      <c r="B25" s="100" t="s">
        <v>116</v>
      </c>
      <c r="C25" s="113">
        <v>13388</v>
      </c>
      <c r="D25" s="113">
        <v>14145</v>
      </c>
      <c r="E25" s="113">
        <v>14111</v>
      </c>
      <c r="F25" s="84">
        <f t="shared" si="0"/>
        <v>4.8182165530715748E-3</v>
      </c>
      <c r="G25" s="84">
        <f t="shared" si="1"/>
        <v>5.40035853002689E-2</v>
      </c>
      <c r="H25" s="59">
        <f t="shared" si="2"/>
        <v>723</v>
      </c>
      <c r="I25" s="86">
        <f t="shared" si="4"/>
        <v>9.1100386830134956E-3</v>
      </c>
      <c r="J25" s="116">
        <f t="shared" si="3"/>
        <v>-34</v>
      </c>
      <c r="K25" s="5"/>
      <c r="L25" s="5"/>
    </row>
    <row r="26" spans="1:12">
      <c r="A26" s="99">
        <v>25</v>
      </c>
      <c r="B26" s="100" t="s">
        <v>117</v>
      </c>
      <c r="C26" s="113">
        <v>39062</v>
      </c>
      <c r="D26" s="113">
        <v>38420</v>
      </c>
      <c r="E26" s="113">
        <v>38401</v>
      </c>
      <c r="F26" s="84">
        <f t="shared" si="0"/>
        <v>1.3112063911452167E-2</v>
      </c>
      <c r="G26" s="84">
        <f t="shared" si="1"/>
        <v>-1.692181659925247E-2</v>
      </c>
      <c r="H26" s="59">
        <f t="shared" si="2"/>
        <v>-661</v>
      </c>
      <c r="I26" s="86">
        <f t="shared" si="4"/>
        <v>-8.3288182150372345E-3</v>
      </c>
      <c r="J26" s="116">
        <f t="shared" si="3"/>
        <v>-19</v>
      </c>
      <c r="K26" s="5"/>
      <c r="L26" s="5"/>
    </row>
    <row r="27" spans="1:12">
      <c r="A27" s="99">
        <v>26</v>
      </c>
      <c r="B27" s="100" t="s">
        <v>118</v>
      </c>
      <c r="C27" s="113">
        <v>38400</v>
      </c>
      <c r="D27" s="113">
        <v>39644</v>
      </c>
      <c r="E27" s="113">
        <v>39269</v>
      </c>
      <c r="F27" s="84">
        <f t="shared" si="0"/>
        <v>1.3408443471232915E-2</v>
      </c>
      <c r="G27" s="84">
        <f t="shared" si="1"/>
        <v>2.2630208333333332E-2</v>
      </c>
      <c r="H27" s="59">
        <f t="shared" si="2"/>
        <v>869</v>
      </c>
      <c r="I27" s="86">
        <f t="shared" si="4"/>
        <v>1.0949686881796303E-2</v>
      </c>
      <c r="J27" s="116">
        <f t="shared" si="3"/>
        <v>-375</v>
      </c>
      <c r="K27" s="5"/>
      <c r="L27" s="5"/>
    </row>
    <row r="28" spans="1:12">
      <c r="A28" s="99">
        <v>27</v>
      </c>
      <c r="B28" s="100" t="s">
        <v>119</v>
      </c>
      <c r="C28" s="113">
        <v>47401</v>
      </c>
      <c r="D28" s="113">
        <v>49269</v>
      </c>
      <c r="E28" s="113">
        <v>49345</v>
      </c>
      <c r="F28" s="84">
        <f t="shared" si="0"/>
        <v>1.6848904812650899E-2</v>
      </c>
      <c r="G28" s="84">
        <f t="shared" si="1"/>
        <v>4.1011793000147678E-2</v>
      </c>
      <c r="H28" s="59">
        <f t="shared" si="2"/>
        <v>1944</v>
      </c>
      <c r="I28" s="86">
        <f t="shared" si="4"/>
        <v>2.4495041770094376E-2</v>
      </c>
      <c r="J28" s="116">
        <f t="shared" si="3"/>
        <v>76</v>
      </c>
      <c r="K28" s="5"/>
      <c r="L28" s="5"/>
    </row>
    <row r="29" spans="1:12">
      <c r="A29" s="99">
        <v>28</v>
      </c>
      <c r="B29" s="100" t="s">
        <v>120</v>
      </c>
      <c r="C29" s="113">
        <v>18019</v>
      </c>
      <c r="D29" s="113">
        <v>18030</v>
      </c>
      <c r="E29" s="113">
        <v>18028</v>
      </c>
      <c r="F29" s="84">
        <f t="shared" si="0"/>
        <v>6.1556805342480583E-3</v>
      </c>
      <c r="G29" s="84">
        <f t="shared" si="1"/>
        <v>4.9947277873355902E-4</v>
      </c>
      <c r="H29" s="59">
        <f t="shared" si="2"/>
        <v>9</v>
      </c>
      <c r="I29" s="86">
        <f t="shared" si="4"/>
        <v>1.1340297115784434E-4</v>
      </c>
      <c r="J29" s="116">
        <f t="shared" si="3"/>
        <v>-2</v>
      </c>
      <c r="K29" s="5"/>
      <c r="L29" s="5"/>
    </row>
    <row r="30" spans="1:12">
      <c r="A30" s="99">
        <v>29</v>
      </c>
      <c r="B30" s="100" t="s">
        <v>121</v>
      </c>
      <c r="C30" s="113">
        <v>7379</v>
      </c>
      <c r="D30" s="113">
        <v>7308</v>
      </c>
      <c r="E30" s="113">
        <v>7318</v>
      </c>
      <c r="F30" s="84">
        <f t="shared" si="0"/>
        <v>2.4987391917920617E-3</v>
      </c>
      <c r="G30" s="84">
        <f t="shared" si="1"/>
        <v>-8.2667028052581647E-3</v>
      </c>
      <c r="H30" s="59">
        <f t="shared" si="2"/>
        <v>-61</v>
      </c>
      <c r="I30" s="86">
        <f t="shared" si="4"/>
        <v>-7.686201378476116E-4</v>
      </c>
      <c r="J30" s="116">
        <f t="shared" si="3"/>
        <v>10</v>
      </c>
      <c r="K30" s="5"/>
      <c r="L30" s="5"/>
    </row>
    <row r="31" spans="1:12">
      <c r="A31" s="99">
        <v>30</v>
      </c>
      <c r="B31" s="100" t="s">
        <v>122</v>
      </c>
      <c r="C31" s="113">
        <v>19195</v>
      </c>
      <c r="D31" s="113">
        <v>21222</v>
      </c>
      <c r="E31" s="113">
        <v>21491</v>
      </c>
      <c r="F31" s="84">
        <f t="shared" si="0"/>
        <v>7.3381257134194043E-3</v>
      </c>
      <c r="G31" s="84">
        <f t="shared" si="1"/>
        <v>0.11961448293826517</v>
      </c>
      <c r="H31" s="59">
        <f t="shared" si="2"/>
        <v>2296</v>
      </c>
      <c r="I31" s="86">
        <f t="shared" si="4"/>
        <v>2.8930357975378955E-2</v>
      </c>
      <c r="J31" s="116">
        <f t="shared" si="3"/>
        <v>269</v>
      </c>
      <c r="K31" s="5"/>
      <c r="L31" s="5"/>
    </row>
    <row r="32" spans="1:12">
      <c r="A32" s="99">
        <v>31</v>
      </c>
      <c r="B32" s="100" t="s">
        <v>123</v>
      </c>
      <c r="C32" s="113">
        <v>44651</v>
      </c>
      <c r="D32" s="113">
        <v>47028</v>
      </c>
      <c r="E32" s="113">
        <v>47096</v>
      </c>
      <c r="F32" s="84">
        <f t="shared" si="0"/>
        <v>1.6080981275845715E-2</v>
      </c>
      <c r="G32" s="84">
        <f t="shared" si="1"/>
        <v>5.4758012138585922E-2</v>
      </c>
      <c r="H32" s="59">
        <f t="shared" si="2"/>
        <v>2445</v>
      </c>
      <c r="I32" s="86">
        <f t="shared" si="4"/>
        <v>3.0807807164547712E-2</v>
      </c>
      <c r="J32" s="116">
        <f t="shared" si="3"/>
        <v>68</v>
      </c>
      <c r="K32" s="5"/>
      <c r="L32" s="5"/>
    </row>
    <row r="33" spans="1:12">
      <c r="A33" s="99">
        <v>32</v>
      </c>
      <c r="B33" s="100" t="s">
        <v>124</v>
      </c>
      <c r="C33" s="113">
        <v>22569</v>
      </c>
      <c r="D33" s="113">
        <v>23498</v>
      </c>
      <c r="E33" s="113">
        <v>24074</v>
      </c>
      <c r="F33" s="84">
        <f t="shared" si="0"/>
        <v>8.2200939195411441E-3</v>
      </c>
      <c r="G33" s="84">
        <f t="shared" si="1"/>
        <v>6.6684390092604906E-2</v>
      </c>
      <c r="H33" s="59">
        <f t="shared" si="2"/>
        <v>1505</v>
      </c>
      <c r="I33" s="86">
        <f t="shared" si="4"/>
        <v>1.8963496843617304E-2</v>
      </c>
      <c r="J33" s="116">
        <f t="shared" si="3"/>
        <v>576</v>
      </c>
      <c r="K33" s="5"/>
      <c r="L33" s="11"/>
    </row>
    <row r="34" spans="1:12">
      <c r="A34" s="99">
        <v>33</v>
      </c>
      <c r="B34" s="100" t="s">
        <v>125</v>
      </c>
      <c r="C34" s="113">
        <v>57835</v>
      </c>
      <c r="D34" s="113">
        <v>59789</v>
      </c>
      <c r="E34" s="113">
        <v>59871</v>
      </c>
      <c r="F34" s="84">
        <f t="shared" ref="F34:F65" si="5">E34/$E$83</f>
        <v>2.044301915165107E-2</v>
      </c>
      <c r="G34" s="84">
        <f t="shared" ref="G34:G65" si="6">(E34-C34)/C34</f>
        <v>3.5203596438142991E-2</v>
      </c>
      <c r="H34" s="59">
        <f t="shared" ref="H34:H65" si="7">E34-C34</f>
        <v>2036</v>
      </c>
      <c r="I34" s="86">
        <f t="shared" si="4"/>
        <v>2.5654272141930119E-2</v>
      </c>
      <c r="J34" s="116">
        <f t="shared" ref="J34:J66" si="8">E34-D34</f>
        <v>82</v>
      </c>
    </row>
    <row r="35" spans="1:12">
      <c r="A35" s="99">
        <v>34</v>
      </c>
      <c r="B35" s="100" t="s">
        <v>126</v>
      </c>
      <c r="C35" s="113">
        <v>333983</v>
      </c>
      <c r="D35" s="113">
        <v>340647</v>
      </c>
      <c r="E35" s="113">
        <v>340524</v>
      </c>
      <c r="F35" s="84">
        <f t="shared" si="5"/>
        <v>0.11627229633039082</v>
      </c>
      <c r="G35" s="84">
        <f t="shared" si="6"/>
        <v>1.9584829167951661E-2</v>
      </c>
      <c r="H35" s="59">
        <f t="shared" si="7"/>
        <v>6541</v>
      </c>
      <c r="I35" s="86">
        <f t="shared" si="4"/>
        <v>8.2418759371495537E-2</v>
      </c>
      <c r="J35" s="116">
        <f t="shared" si="8"/>
        <v>-123</v>
      </c>
    </row>
    <row r="36" spans="1:12">
      <c r="A36" s="99">
        <v>35</v>
      </c>
      <c r="B36" s="100" t="s">
        <v>127</v>
      </c>
      <c r="C36" s="113">
        <v>148841</v>
      </c>
      <c r="D36" s="113">
        <v>155203</v>
      </c>
      <c r="E36" s="113">
        <v>155239</v>
      </c>
      <c r="F36" s="84">
        <f t="shared" si="5"/>
        <v>5.300652820369061E-2</v>
      </c>
      <c r="G36" s="84">
        <f t="shared" si="6"/>
        <v>4.2985467713869165E-2</v>
      </c>
      <c r="H36" s="59">
        <f t="shared" si="7"/>
        <v>6398</v>
      </c>
      <c r="I36" s="86">
        <f t="shared" si="4"/>
        <v>8.0616912163098672E-2</v>
      </c>
      <c r="J36" s="116">
        <f t="shared" si="8"/>
        <v>36</v>
      </c>
    </row>
    <row r="37" spans="1:12">
      <c r="A37" s="99">
        <v>36</v>
      </c>
      <c r="B37" s="100" t="s">
        <v>128</v>
      </c>
      <c r="C37" s="113">
        <v>13759</v>
      </c>
      <c r="D37" s="113">
        <v>13810</v>
      </c>
      <c r="E37" s="113">
        <v>13792</v>
      </c>
      <c r="F37" s="84">
        <f t="shared" si="5"/>
        <v>4.7092936503410924E-3</v>
      </c>
      <c r="G37" s="84">
        <f t="shared" si="6"/>
        <v>2.3984301184679117E-3</v>
      </c>
      <c r="H37" s="59">
        <f t="shared" si="7"/>
        <v>33</v>
      </c>
      <c r="I37" s="86">
        <f t="shared" si="4"/>
        <v>4.1581089424542924E-4</v>
      </c>
      <c r="J37" s="116">
        <f t="shared" si="8"/>
        <v>-18</v>
      </c>
    </row>
    <row r="38" spans="1:12">
      <c r="A38" s="99">
        <v>37</v>
      </c>
      <c r="B38" s="100" t="s">
        <v>129</v>
      </c>
      <c r="C38" s="113">
        <v>18406</v>
      </c>
      <c r="D38" s="113">
        <v>17981</v>
      </c>
      <c r="E38" s="113">
        <v>17852</v>
      </c>
      <c r="F38" s="84">
        <f t="shared" si="5"/>
        <v>6.0955851396381367E-3</v>
      </c>
      <c r="G38" s="84">
        <f t="shared" si="6"/>
        <v>-3.0098880799739214E-2</v>
      </c>
      <c r="H38" s="59">
        <f t="shared" si="7"/>
        <v>-554</v>
      </c>
      <c r="I38" s="86">
        <f t="shared" si="4"/>
        <v>-6.9805828912717516E-3</v>
      </c>
      <c r="J38" s="116">
        <f t="shared" si="8"/>
        <v>-129</v>
      </c>
    </row>
    <row r="39" spans="1:12">
      <c r="A39" s="99">
        <v>38</v>
      </c>
      <c r="B39" s="100" t="s">
        <v>130</v>
      </c>
      <c r="C39" s="113">
        <v>47215</v>
      </c>
      <c r="D39" s="113">
        <v>48672</v>
      </c>
      <c r="E39" s="113">
        <v>48756</v>
      </c>
      <c r="F39" s="84">
        <f t="shared" si="5"/>
        <v>1.6647790111371106E-2</v>
      </c>
      <c r="G39" s="84">
        <f t="shared" si="6"/>
        <v>3.2637932860319817E-2</v>
      </c>
      <c r="H39" s="59">
        <f t="shared" si="7"/>
        <v>1541</v>
      </c>
      <c r="I39" s="86">
        <f t="shared" si="4"/>
        <v>1.9417108728248679E-2</v>
      </c>
      <c r="J39" s="116">
        <f t="shared" si="8"/>
        <v>84</v>
      </c>
    </row>
    <row r="40" spans="1:12">
      <c r="A40" s="99">
        <v>39</v>
      </c>
      <c r="B40" s="100" t="s">
        <v>131</v>
      </c>
      <c r="C40" s="113">
        <v>13761</v>
      </c>
      <c r="D40" s="113">
        <v>13695</v>
      </c>
      <c r="E40" s="113">
        <v>13648</v>
      </c>
      <c r="F40" s="84">
        <f t="shared" si="5"/>
        <v>4.6601246911147937E-3</v>
      </c>
      <c r="G40" s="84">
        <f t="shared" si="6"/>
        <v>-8.2116125281592907E-3</v>
      </c>
      <c r="H40" s="59">
        <f t="shared" si="7"/>
        <v>-113</v>
      </c>
      <c r="I40" s="86">
        <f t="shared" si="4"/>
        <v>-1.4238373045373789E-3</v>
      </c>
      <c r="J40" s="116">
        <f t="shared" si="8"/>
        <v>-47</v>
      </c>
    </row>
    <row r="41" spans="1:12">
      <c r="A41" s="99">
        <v>40</v>
      </c>
      <c r="B41" s="100" t="s">
        <v>132</v>
      </c>
      <c r="C41" s="113">
        <v>11915</v>
      </c>
      <c r="D41" s="113">
        <v>12109</v>
      </c>
      <c r="E41" s="113">
        <v>12091</v>
      </c>
      <c r="F41" s="84">
        <f t="shared" si="5"/>
        <v>4.1284853194804346E-3</v>
      </c>
      <c r="G41" s="84">
        <f t="shared" si="6"/>
        <v>1.4771296684851028E-2</v>
      </c>
      <c r="H41" s="59">
        <f t="shared" si="7"/>
        <v>176</v>
      </c>
      <c r="I41" s="86">
        <f t="shared" si="4"/>
        <v>2.2176581026422892E-3</v>
      </c>
      <c r="J41" s="116">
        <f t="shared" si="8"/>
        <v>-18</v>
      </c>
    </row>
    <row r="42" spans="1:12">
      <c r="A42" s="99">
        <v>41</v>
      </c>
      <c r="B42" s="100" t="s">
        <v>133</v>
      </c>
      <c r="C42" s="113">
        <v>54045</v>
      </c>
      <c r="D42" s="113">
        <v>55092</v>
      </c>
      <c r="E42" s="113">
        <v>55119</v>
      </c>
      <c r="F42" s="84">
        <f t="shared" si="5"/>
        <v>1.88204434971832E-2</v>
      </c>
      <c r="G42" s="84">
        <f t="shared" si="6"/>
        <v>1.9872328615043018E-2</v>
      </c>
      <c r="H42" s="59">
        <f t="shared" si="7"/>
        <v>1074</v>
      </c>
      <c r="I42" s="86">
        <f t="shared" si="4"/>
        <v>1.3532754558169425E-2</v>
      </c>
      <c r="J42" s="116">
        <f t="shared" si="8"/>
        <v>27</v>
      </c>
    </row>
    <row r="43" spans="1:12">
      <c r="A43" s="99">
        <v>42</v>
      </c>
      <c r="B43" s="100" t="s">
        <v>134</v>
      </c>
      <c r="C43" s="113">
        <v>71235</v>
      </c>
      <c r="D43" s="113">
        <v>74781</v>
      </c>
      <c r="E43" s="113">
        <v>74765</v>
      </c>
      <c r="F43" s="84">
        <f t="shared" si="5"/>
        <v>2.5528591920515646E-2</v>
      </c>
      <c r="G43" s="84">
        <f t="shared" si="6"/>
        <v>4.9554292131676843E-2</v>
      </c>
      <c r="H43" s="59">
        <f t="shared" si="7"/>
        <v>3530</v>
      </c>
      <c r="I43" s="86">
        <f t="shared" si="4"/>
        <v>4.447916535413228E-2</v>
      </c>
      <c r="J43" s="116">
        <f t="shared" si="8"/>
        <v>-16</v>
      </c>
    </row>
    <row r="44" spans="1:12">
      <c r="A44" s="99">
        <v>43</v>
      </c>
      <c r="B44" s="100" t="s">
        <v>135</v>
      </c>
      <c r="C44" s="113">
        <v>21225</v>
      </c>
      <c r="D44" s="113">
        <v>21594</v>
      </c>
      <c r="E44" s="113">
        <v>21610</v>
      </c>
      <c r="F44" s="84">
        <f t="shared" si="5"/>
        <v>7.3787583950022488E-3</v>
      </c>
      <c r="G44" s="84">
        <f t="shared" si="6"/>
        <v>1.8138987043580683E-2</v>
      </c>
      <c r="H44" s="59">
        <f t="shared" si="7"/>
        <v>385</v>
      </c>
      <c r="I44" s="86">
        <f t="shared" si="4"/>
        <v>4.8511270995300077E-3</v>
      </c>
      <c r="J44" s="116">
        <f t="shared" si="8"/>
        <v>16</v>
      </c>
    </row>
    <row r="45" spans="1:12">
      <c r="A45" s="99">
        <v>44</v>
      </c>
      <c r="B45" s="100" t="s">
        <v>136</v>
      </c>
      <c r="C45" s="113">
        <v>37320</v>
      </c>
      <c r="D45" s="113">
        <v>38635</v>
      </c>
      <c r="E45" s="113">
        <v>38709</v>
      </c>
      <c r="F45" s="84">
        <f t="shared" si="5"/>
        <v>1.321723085201953E-2</v>
      </c>
      <c r="G45" s="84">
        <f t="shared" si="6"/>
        <v>3.7218649517684887E-2</v>
      </c>
      <c r="H45" s="59">
        <f t="shared" si="7"/>
        <v>1389</v>
      </c>
      <c r="I45" s="86">
        <f t="shared" si="4"/>
        <v>1.7501858548693974E-2</v>
      </c>
      <c r="J45" s="116">
        <f t="shared" si="8"/>
        <v>74</v>
      </c>
    </row>
    <row r="46" spans="1:12">
      <c r="A46" s="99">
        <v>45</v>
      </c>
      <c r="B46" s="100" t="s">
        <v>137</v>
      </c>
      <c r="C46" s="113">
        <v>41951</v>
      </c>
      <c r="D46" s="113">
        <v>42960</v>
      </c>
      <c r="E46" s="113">
        <v>42920</v>
      </c>
      <c r="F46" s="84">
        <f t="shared" si="5"/>
        <v>1.465508145828304E-2</v>
      </c>
      <c r="G46" s="84">
        <f t="shared" si="6"/>
        <v>2.3098376677552383E-2</v>
      </c>
      <c r="H46" s="59">
        <f t="shared" si="7"/>
        <v>969</v>
      </c>
      <c r="I46" s="86">
        <f t="shared" si="4"/>
        <v>1.220971989466124E-2</v>
      </c>
      <c r="J46" s="116">
        <f t="shared" si="8"/>
        <v>-40</v>
      </c>
    </row>
    <row r="47" spans="1:12">
      <c r="A47" s="99">
        <v>46</v>
      </c>
      <c r="B47" s="100" t="s">
        <v>138</v>
      </c>
      <c r="C47" s="113">
        <v>34248</v>
      </c>
      <c r="D47" s="113">
        <v>35773</v>
      </c>
      <c r="E47" s="113">
        <v>35875</v>
      </c>
      <c r="F47" s="84">
        <f t="shared" si="5"/>
        <v>1.2249558418357504E-2</v>
      </c>
      <c r="G47" s="84">
        <f t="shared" si="6"/>
        <v>4.7506423732772717E-2</v>
      </c>
      <c r="H47" s="59">
        <f t="shared" si="7"/>
        <v>1627</v>
      </c>
      <c r="I47" s="86">
        <f t="shared" si="4"/>
        <v>2.0500737119312527E-2</v>
      </c>
      <c r="J47" s="116">
        <f t="shared" si="8"/>
        <v>102</v>
      </c>
    </row>
    <row r="48" spans="1:12">
      <c r="A48" s="99">
        <v>47</v>
      </c>
      <c r="B48" s="100" t="s">
        <v>139</v>
      </c>
      <c r="C48" s="113">
        <v>24678</v>
      </c>
      <c r="D48" s="113">
        <v>27014</v>
      </c>
      <c r="E48" s="113">
        <v>27072</v>
      </c>
      <c r="F48" s="84">
        <f t="shared" si="5"/>
        <v>9.2437643345442324E-3</v>
      </c>
      <c r="G48" s="84">
        <f t="shared" si="6"/>
        <v>9.7009482129832236E-2</v>
      </c>
      <c r="H48" s="59">
        <f t="shared" si="7"/>
        <v>2394</v>
      </c>
      <c r="I48" s="86">
        <f t="shared" si="4"/>
        <v>3.0165190327986594E-2</v>
      </c>
      <c r="J48" s="116">
        <f t="shared" si="8"/>
        <v>58</v>
      </c>
    </row>
    <row r="49" spans="1:10">
      <c r="A49" s="99">
        <v>48</v>
      </c>
      <c r="B49" s="100" t="s">
        <v>140</v>
      </c>
      <c r="C49" s="113">
        <v>34354</v>
      </c>
      <c r="D49" s="113">
        <v>35345</v>
      </c>
      <c r="E49" s="113">
        <v>35428</v>
      </c>
      <c r="F49" s="84">
        <f t="shared" si="5"/>
        <v>1.2096929774092534E-2</v>
      </c>
      <c r="G49" s="84">
        <f t="shared" si="6"/>
        <v>3.126273505268673E-2</v>
      </c>
      <c r="H49" s="59">
        <f t="shared" si="7"/>
        <v>1074</v>
      </c>
      <c r="I49" s="86">
        <f t="shared" si="4"/>
        <v>1.3532754558169425E-2</v>
      </c>
      <c r="J49" s="116">
        <f t="shared" si="8"/>
        <v>83</v>
      </c>
    </row>
    <row r="50" spans="1:10">
      <c r="A50" s="99">
        <v>49</v>
      </c>
      <c r="B50" s="100" t="s">
        <v>141</v>
      </c>
      <c r="C50" s="113">
        <v>14324</v>
      </c>
      <c r="D50" s="113">
        <v>14910</v>
      </c>
      <c r="E50" s="113">
        <v>14883</v>
      </c>
      <c r="F50" s="84">
        <f t="shared" si="5"/>
        <v>5.0818168067014559E-3</v>
      </c>
      <c r="G50" s="84">
        <f t="shared" si="6"/>
        <v>3.9025411896118405E-2</v>
      </c>
      <c r="H50" s="59">
        <f t="shared" si="7"/>
        <v>559</v>
      </c>
      <c r="I50" s="86">
        <f t="shared" si="4"/>
        <v>7.0435845419149984E-3</v>
      </c>
      <c r="J50" s="116">
        <f t="shared" si="8"/>
        <v>-27</v>
      </c>
    </row>
    <row r="51" spans="1:10">
      <c r="A51" s="99">
        <v>50</v>
      </c>
      <c r="B51" s="100" t="s">
        <v>142</v>
      </c>
      <c r="C51" s="113">
        <v>11787</v>
      </c>
      <c r="D51" s="113">
        <v>11869</v>
      </c>
      <c r="E51" s="113">
        <v>11854</v>
      </c>
      <c r="F51" s="84">
        <f t="shared" si="5"/>
        <v>4.0475614074204835E-3</v>
      </c>
      <c r="G51" s="84">
        <f t="shared" si="6"/>
        <v>5.684228387206244E-3</v>
      </c>
      <c r="H51" s="59">
        <f t="shared" si="7"/>
        <v>67</v>
      </c>
      <c r="I51" s="86">
        <f t="shared" si="4"/>
        <v>8.4422211861950782E-4</v>
      </c>
      <c r="J51" s="116">
        <f t="shared" si="8"/>
        <v>-15</v>
      </c>
    </row>
    <row r="52" spans="1:10">
      <c r="A52" s="99">
        <v>51</v>
      </c>
      <c r="B52" s="100" t="s">
        <v>143</v>
      </c>
      <c r="C52" s="113">
        <v>14425</v>
      </c>
      <c r="D52" s="113">
        <v>14462</v>
      </c>
      <c r="E52" s="113">
        <v>14672</v>
      </c>
      <c r="F52" s="84">
        <f t="shared" si="5"/>
        <v>5.0097706233906986E-3</v>
      </c>
      <c r="G52" s="84">
        <f t="shared" si="6"/>
        <v>1.7123050259965338E-2</v>
      </c>
      <c r="H52" s="59">
        <f t="shared" si="7"/>
        <v>247</v>
      </c>
      <c r="I52" s="86">
        <f t="shared" si="4"/>
        <v>3.1122815417763947E-3</v>
      </c>
      <c r="J52" s="116">
        <f t="shared" si="8"/>
        <v>210</v>
      </c>
    </row>
    <row r="53" spans="1:10">
      <c r="A53" s="99">
        <v>52</v>
      </c>
      <c r="B53" s="100" t="s">
        <v>144</v>
      </c>
      <c r="C53" s="113">
        <v>24575</v>
      </c>
      <c r="D53" s="113">
        <v>25147</v>
      </c>
      <c r="E53" s="113">
        <v>25179</v>
      </c>
      <c r="F53" s="84">
        <f t="shared" si="5"/>
        <v>8.5973973913818415E-3</v>
      </c>
      <c r="G53" s="84">
        <f t="shared" si="6"/>
        <v>2.4577822990844354E-2</v>
      </c>
      <c r="H53" s="59">
        <f t="shared" si="7"/>
        <v>604</v>
      </c>
      <c r="I53" s="86">
        <f t="shared" si="4"/>
        <v>7.6105993977042203E-3</v>
      </c>
      <c r="J53" s="116">
        <f t="shared" si="8"/>
        <v>32</v>
      </c>
    </row>
    <row r="54" spans="1:10">
      <c r="A54" s="99">
        <v>53</v>
      </c>
      <c r="B54" s="100" t="s">
        <v>145</v>
      </c>
      <c r="C54" s="113">
        <v>15347</v>
      </c>
      <c r="D54" s="113">
        <v>15351</v>
      </c>
      <c r="E54" s="113">
        <v>15373</v>
      </c>
      <c r="F54" s="84">
        <f t="shared" si="5"/>
        <v>5.2491278485131678E-3</v>
      </c>
      <c r="G54" s="84">
        <f t="shared" si="6"/>
        <v>1.6941421776242914E-3</v>
      </c>
      <c r="H54" s="59">
        <f t="shared" si="7"/>
        <v>26</v>
      </c>
      <c r="I54" s="86">
        <f t="shared" si="4"/>
        <v>3.2760858334488364E-4</v>
      </c>
      <c r="J54" s="116">
        <f t="shared" si="8"/>
        <v>22</v>
      </c>
    </row>
    <row r="55" spans="1:10">
      <c r="A55" s="99">
        <v>54</v>
      </c>
      <c r="B55" s="100" t="s">
        <v>146</v>
      </c>
      <c r="C55" s="113">
        <v>29042</v>
      </c>
      <c r="D55" s="113">
        <v>29472</v>
      </c>
      <c r="E55" s="113">
        <v>29489</v>
      </c>
      <c r="F55" s="84">
        <f t="shared" si="5"/>
        <v>1.0069051657113434E-2</v>
      </c>
      <c r="G55" s="84">
        <f t="shared" si="6"/>
        <v>1.5391501962674747E-2</v>
      </c>
      <c r="H55" s="59">
        <f t="shared" si="7"/>
        <v>447</v>
      </c>
      <c r="I55" s="86">
        <f t="shared" si="4"/>
        <v>5.6323475675062688E-3</v>
      </c>
      <c r="J55" s="116">
        <f t="shared" si="8"/>
        <v>17</v>
      </c>
    </row>
    <row r="56" spans="1:10">
      <c r="A56" s="99">
        <v>55</v>
      </c>
      <c r="B56" s="100" t="s">
        <v>147</v>
      </c>
      <c r="C56" s="113">
        <v>50363</v>
      </c>
      <c r="D56" s="113">
        <v>51773</v>
      </c>
      <c r="E56" s="113">
        <v>52023</v>
      </c>
      <c r="F56" s="84">
        <f t="shared" si="5"/>
        <v>1.7763310873817769E-2</v>
      </c>
      <c r="G56" s="84">
        <f t="shared" si="6"/>
        <v>3.29607052796696E-2</v>
      </c>
      <c r="H56" s="59">
        <f t="shared" si="7"/>
        <v>1660</v>
      </c>
      <c r="I56" s="86">
        <f t="shared" si="4"/>
        <v>2.0916548013557957E-2</v>
      </c>
      <c r="J56" s="116">
        <f t="shared" si="8"/>
        <v>250</v>
      </c>
    </row>
    <row r="57" spans="1:10">
      <c r="A57" s="99">
        <v>56</v>
      </c>
      <c r="B57" s="100" t="s">
        <v>148</v>
      </c>
      <c r="C57" s="113">
        <v>15032</v>
      </c>
      <c r="D57" s="113">
        <v>15774</v>
      </c>
      <c r="E57" s="113">
        <v>15152</v>
      </c>
      <c r="F57" s="84">
        <f t="shared" si="5"/>
        <v>5.1736671541450291E-3</v>
      </c>
      <c r="G57" s="84">
        <f t="shared" si="6"/>
        <v>7.9829696647152736E-3</v>
      </c>
      <c r="H57" s="59">
        <f t="shared" si="7"/>
        <v>120</v>
      </c>
      <c r="I57" s="86">
        <f t="shared" si="4"/>
        <v>1.5120396154379245E-3</v>
      </c>
      <c r="J57" s="116">
        <f t="shared" si="8"/>
        <v>-622</v>
      </c>
    </row>
    <row r="58" spans="1:10">
      <c r="A58" s="99">
        <v>57</v>
      </c>
      <c r="B58" s="100" t="s">
        <v>149</v>
      </c>
      <c r="C58" s="113">
        <v>10288</v>
      </c>
      <c r="D58" s="113">
        <v>10158</v>
      </c>
      <c r="E58" s="113">
        <v>10154</v>
      </c>
      <c r="F58" s="84">
        <f t="shared" si="5"/>
        <v>3.4670945276655636E-3</v>
      </c>
      <c r="G58" s="84">
        <f t="shared" si="6"/>
        <v>-1.3024883359253499E-2</v>
      </c>
      <c r="H58" s="59">
        <f t="shared" si="7"/>
        <v>-134</v>
      </c>
      <c r="I58" s="86">
        <f t="shared" si="4"/>
        <v>-1.6884442372390156E-3</v>
      </c>
      <c r="J58" s="116">
        <f t="shared" si="8"/>
        <v>-4</v>
      </c>
    </row>
    <row r="59" spans="1:10">
      <c r="A59" s="99">
        <v>58</v>
      </c>
      <c r="B59" s="100" t="s">
        <v>150</v>
      </c>
      <c r="C59" s="113">
        <v>28425</v>
      </c>
      <c r="D59" s="113">
        <v>28535</v>
      </c>
      <c r="E59" s="113">
        <v>28610</v>
      </c>
      <c r="F59" s="84">
        <f t="shared" si="5"/>
        <v>9.7689161351695655E-3</v>
      </c>
      <c r="G59" s="84">
        <f t="shared" si="6"/>
        <v>6.508355321020229E-3</v>
      </c>
      <c r="H59" s="59">
        <f t="shared" si="7"/>
        <v>185</v>
      </c>
      <c r="I59" s="86">
        <f t="shared" si="4"/>
        <v>2.3310610738001337E-3</v>
      </c>
      <c r="J59" s="116">
        <f t="shared" si="8"/>
        <v>75</v>
      </c>
    </row>
    <row r="60" spans="1:10">
      <c r="A60" s="99">
        <v>59</v>
      </c>
      <c r="B60" s="100" t="s">
        <v>151</v>
      </c>
      <c r="C60" s="113">
        <v>25698</v>
      </c>
      <c r="D60" s="113">
        <v>26584</v>
      </c>
      <c r="E60" s="113">
        <v>26679</v>
      </c>
      <c r="F60" s="84">
        <f t="shared" si="5"/>
        <v>9.1095740499891244E-3</v>
      </c>
      <c r="G60" s="84">
        <f t="shared" si="6"/>
        <v>3.8174176978753208E-2</v>
      </c>
      <c r="H60" s="59">
        <f t="shared" si="7"/>
        <v>981</v>
      </c>
      <c r="I60" s="86">
        <f t="shared" si="4"/>
        <v>1.2360923856205033E-2</v>
      </c>
      <c r="J60" s="116">
        <f t="shared" si="8"/>
        <v>95</v>
      </c>
    </row>
    <row r="61" spans="1:10">
      <c r="A61" s="99">
        <v>60</v>
      </c>
      <c r="B61" s="100" t="s">
        <v>152</v>
      </c>
      <c r="C61" s="113">
        <v>24468</v>
      </c>
      <c r="D61" s="113">
        <v>25027</v>
      </c>
      <c r="E61" s="113">
        <v>25043</v>
      </c>
      <c r="F61" s="84">
        <f t="shared" si="5"/>
        <v>8.5509600410014486E-3</v>
      </c>
      <c r="G61" s="84">
        <f t="shared" si="6"/>
        <v>2.3500081739414747E-2</v>
      </c>
      <c r="H61" s="59">
        <f t="shared" si="7"/>
        <v>575</v>
      </c>
      <c r="I61" s="86">
        <f t="shared" si="4"/>
        <v>7.2451898239733878E-3</v>
      </c>
      <c r="J61" s="116">
        <f t="shared" si="8"/>
        <v>16</v>
      </c>
    </row>
    <row r="62" spans="1:10">
      <c r="A62" s="99">
        <v>61</v>
      </c>
      <c r="B62" s="100" t="s">
        <v>153</v>
      </c>
      <c r="C62" s="113">
        <v>36186</v>
      </c>
      <c r="D62" s="113">
        <v>36550</v>
      </c>
      <c r="E62" s="113">
        <v>36512</v>
      </c>
      <c r="F62" s="84">
        <f t="shared" si="5"/>
        <v>1.246706277271273E-2</v>
      </c>
      <c r="G62" s="84">
        <f t="shared" si="6"/>
        <v>9.0090090090090089E-3</v>
      </c>
      <c r="H62" s="59">
        <f t="shared" si="7"/>
        <v>326</v>
      </c>
      <c r="I62" s="86">
        <f t="shared" si="4"/>
        <v>4.1077076219396946E-3</v>
      </c>
      <c r="J62" s="116">
        <f t="shared" si="8"/>
        <v>-38</v>
      </c>
    </row>
    <row r="63" spans="1:10">
      <c r="A63" s="99">
        <v>62</v>
      </c>
      <c r="B63" s="100" t="s">
        <v>154</v>
      </c>
      <c r="C63" s="113">
        <v>9629</v>
      </c>
      <c r="D63" s="113">
        <v>10355</v>
      </c>
      <c r="E63" s="113">
        <v>10341</v>
      </c>
      <c r="F63" s="84">
        <f t="shared" si="5"/>
        <v>3.530945884438605E-3</v>
      </c>
      <c r="G63" s="84">
        <f t="shared" si="6"/>
        <v>7.3943296292449889E-2</v>
      </c>
      <c r="H63" s="59">
        <f t="shared" si="7"/>
        <v>712</v>
      </c>
      <c r="I63" s="86">
        <f t="shared" si="4"/>
        <v>8.9714350515983522E-3</v>
      </c>
      <c r="J63" s="116">
        <f t="shared" si="8"/>
        <v>-14</v>
      </c>
    </row>
    <row r="64" spans="1:10">
      <c r="A64" s="99">
        <v>63</v>
      </c>
      <c r="B64" s="100" t="s">
        <v>155</v>
      </c>
      <c r="C64" s="113">
        <v>41910</v>
      </c>
      <c r="D64" s="113">
        <v>46890</v>
      </c>
      <c r="E64" s="113">
        <v>46980</v>
      </c>
      <c r="F64" s="84">
        <f t="shared" si="5"/>
        <v>1.6041372947580086E-2</v>
      </c>
      <c r="G64" s="84">
        <f t="shared" si="6"/>
        <v>0.12097351467430208</v>
      </c>
      <c r="H64" s="59">
        <f t="shared" si="7"/>
        <v>5070</v>
      </c>
      <c r="I64" s="86">
        <f t="shared" si="4"/>
        <v>6.3883673752252304E-2</v>
      </c>
      <c r="J64" s="116">
        <f t="shared" si="8"/>
        <v>90</v>
      </c>
    </row>
    <row r="65" spans="1:20">
      <c r="A65" s="99">
        <v>64</v>
      </c>
      <c r="B65" s="100" t="s">
        <v>156</v>
      </c>
      <c r="C65" s="113">
        <v>12842</v>
      </c>
      <c r="D65" s="113">
        <v>13062</v>
      </c>
      <c r="E65" s="113">
        <v>13067</v>
      </c>
      <c r="F65" s="84">
        <f t="shared" si="5"/>
        <v>4.461741598680906E-3</v>
      </c>
      <c r="G65" s="84">
        <f t="shared" si="6"/>
        <v>1.7520635415044384E-2</v>
      </c>
      <c r="H65" s="59">
        <f t="shared" si="7"/>
        <v>225</v>
      </c>
      <c r="I65" s="86">
        <f t="shared" si="4"/>
        <v>2.8350742789461083E-3</v>
      </c>
      <c r="J65" s="116">
        <f t="shared" si="8"/>
        <v>5</v>
      </c>
    </row>
    <row r="66" spans="1:20">
      <c r="A66" s="99">
        <v>65</v>
      </c>
      <c r="B66" s="100" t="s">
        <v>157</v>
      </c>
      <c r="C66" s="113">
        <v>35749</v>
      </c>
      <c r="D66" s="113">
        <v>38456</v>
      </c>
      <c r="E66" s="113">
        <v>38821</v>
      </c>
      <c r="F66" s="84">
        <f t="shared" ref="F66:F83" si="9">E66/$E$83</f>
        <v>1.3255473375862206E-2</v>
      </c>
      <c r="G66" s="84">
        <f t="shared" ref="G66:G83" si="10">(E66-C66)/C66</f>
        <v>8.5932473635626172E-2</v>
      </c>
      <c r="H66" s="59">
        <f t="shared" ref="H66:H83" si="11">E66-C66</f>
        <v>3072</v>
      </c>
      <c r="I66" s="86">
        <f t="shared" si="4"/>
        <v>3.870821415521087E-2</v>
      </c>
      <c r="J66" s="116">
        <f t="shared" si="8"/>
        <v>365</v>
      </c>
    </row>
    <row r="67" spans="1:20">
      <c r="A67" s="99">
        <v>66</v>
      </c>
      <c r="B67" s="100" t="s">
        <v>158</v>
      </c>
      <c r="C67" s="113">
        <v>19203</v>
      </c>
      <c r="D67" s="113">
        <v>18658</v>
      </c>
      <c r="E67" s="113">
        <v>18631</v>
      </c>
      <c r="F67" s="84">
        <f t="shared" si="9"/>
        <v>6.3615755510081856E-3</v>
      </c>
      <c r="G67" s="84">
        <f t="shared" si="10"/>
        <v>-2.9787012445971983E-2</v>
      </c>
      <c r="H67" s="59">
        <f t="shared" si="11"/>
        <v>-572</v>
      </c>
      <c r="I67" s="86">
        <f t="shared" ref="I67:I83" si="12">H67/$H$83</f>
        <v>-7.2073888335874399E-3</v>
      </c>
      <c r="J67" s="116">
        <f t="shared" ref="J67:J83" si="13">E67-D67</f>
        <v>-27</v>
      </c>
    </row>
    <row r="68" spans="1:20">
      <c r="A68" s="99">
        <v>67</v>
      </c>
      <c r="B68" s="100" t="s">
        <v>159</v>
      </c>
      <c r="C68" s="113">
        <v>22952</v>
      </c>
      <c r="D68" s="113">
        <v>23041</v>
      </c>
      <c r="E68" s="113">
        <v>22982</v>
      </c>
      <c r="F68" s="84">
        <f t="shared" si="9"/>
        <v>7.8472293120750436E-3</v>
      </c>
      <c r="G68" s="84">
        <f t="shared" si="10"/>
        <v>1.3070756361101428E-3</v>
      </c>
      <c r="H68" s="59">
        <f t="shared" si="11"/>
        <v>30</v>
      </c>
      <c r="I68" s="86">
        <f t="shared" si="12"/>
        <v>3.7800990385948114E-4</v>
      </c>
      <c r="J68" s="116">
        <f t="shared" si="13"/>
        <v>-59</v>
      </c>
      <c r="S68" s="12"/>
      <c r="T68" s="12"/>
    </row>
    <row r="69" spans="1:20">
      <c r="A69" s="99">
        <v>68</v>
      </c>
      <c r="B69" s="100" t="s">
        <v>160</v>
      </c>
      <c r="C69" s="113">
        <v>13563</v>
      </c>
      <c r="D69" s="113">
        <v>13692</v>
      </c>
      <c r="E69" s="113">
        <v>13775</v>
      </c>
      <c r="F69" s="84">
        <f t="shared" si="9"/>
        <v>4.7034889815435431E-3</v>
      </c>
      <c r="G69" s="84">
        <f t="shared" si="10"/>
        <v>1.5630760156307603E-2</v>
      </c>
      <c r="H69" s="59">
        <f t="shared" si="11"/>
        <v>212</v>
      </c>
      <c r="I69" s="86">
        <f t="shared" si="12"/>
        <v>2.6712699872736665E-3</v>
      </c>
      <c r="J69" s="116">
        <f t="shared" si="13"/>
        <v>83</v>
      </c>
    </row>
    <row r="70" spans="1:20">
      <c r="A70" s="99">
        <v>69</v>
      </c>
      <c r="B70" s="100" t="s">
        <v>161</v>
      </c>
      <c r="C70" s="113">
        <v>5249</v>
      </c>
      <c r="D70" s="113">
        <v>4936</v>
      </c>
      <c r="E70" s="113">
        <v>4882</v>
      </c>
      <c r="F70" s="84">
        <f t="shared" si="9"/>
        <v>1.6669642982138351E-3</v>
      </c>
      <c r="G70" s="84">
        <f t="shared" si="10"/>
        <v>-6.9918079634216035E-2</v>
      </c>
      <c r="H70" s="59">
        <f t="shared" si="11"/>
        <v>-367</v>
      </c>
      <c r="I70" s="86">
        <f t="shared" si="12"/>
        <v>-4.6243211572143186E-3</v>
      </c>
      <c r="J70" s="116">
        <f t="shared" si="13"/>
        <v>-54</v>
      </c>
    </row>
    <row r="71" spans="1:20">
      <c r="A71" s="99">
        <v>70</v>
      </c>
      <c r="B71" s="100" t="s">
        <v>162</v>
      </c>
      <c r="C71" s="113">
        <v>9019</v>
      </c>
      <c r="D71" s="113">
        <v>9122</v>
      </c>
      <c r="E71" s="113">
        <v>9089</v>
      </c>
      <c r="F71" s="84">
        <f t="shared" si="9"/>
        <v>3.103449100054393E-3</v>
      </c>
      <c r="G71" s="84">
        <f t="shared" si="10"/>
        <v>7.7613926155893111E-3</v>
      </c>
      <c r="H71" s="59">
        <f t="shared" si="11"/>
        <v>70</v>
      </c>
      <c r="I71" s="86">
        <f t="shared" si="12"/>
        <v>8.8202310900545593E-4</v>
      </c>
      <c r="J71" s="116">
        <f t="shared" si="13"/>
        <v>-33</v>
      </c>
    </row>
    <row r="72" spans="1:20">
      <c r="A72" s="99">
        <v>71</v>
      </c>
      <c r="B72" s="100" t="s">
        <v>163</v>
      </c>
      <c r="C72" s="113">
        <v>16312</v>
      </c>
      <c r="D72" s="113">
        <v>16407</v>
      </c>
      <c r="E72" s="113">
        <v>16432</v>
      </c>
      <c r="F72" s="84">
        <f t="shared" si="9"/>
        <v>5.6107245694899093E-3</v>
      </c>
      <c r="G72" s="84">
        <f t="shared" si="10"/>
        <v>7.3565473271211381E-3</v>
      </c>
      <c r="H72" s="59">
        <f t="shared" si="11"/>
        <v>120</v>
      </c>
      <c r="I72" s="86">
        <f t="shared" si="12"/>
        <v>1.5120396154379245E-3</v>
      </c>
      <c r="J72" s="116">
        <f t="shared" si="13"/>
        <v>25</v>
      </c>
    </row>
    <row r="73" spans="1:20">
      <c r="A73" s="99">
        <v>72</v>
      </c>
      <c r="B73" s="100" t="s">
        <v>164</v>
      </c>
      <c r="C73" s="113">
        <v>18337</v>
      </c>
      <c r="D73" s="113">
        <v>19745</v>
      </c>
      <c r="E73" s="113">
        <v>19773</v>
      </c>
      <c r="F73" s="84">
        <f t="shared" si="9"/>
        <v>6.7515127137611963E-3</v>
      </c>
      <c r="G73" s="84">
        <f t="shared" si="10"/>
        <v>7.8311610405191689E-2</v>
      </c>
      <c r="H73" s="59">
        <f t="shared" si="11"/>
        <v>1436</v>
      </c>
      <c r="I73" s="86">
        <f t="shared" si="12"/>
        <v>1.8094074064740496E-2</v>
      </c>
      <c r="J73" s="116">
        <f t="shared" si="13"/>
        <v>28</v>
      </c>
    </row>
    <row r="74" spans="1:20">
      <c r="A74" s="99">
        <v>73</v>
      </c>
      <c r="B74" s="100" t="s">
        <v>165</v>
      </c>
      <c r="C74" s="113">
        <v>21711</v>
      </c>
      <c r="D74" s="113">
        <v>23898</v>
      </c>
      <c r="E74" s="113">
        <v>23963</v>
      </c>
      <c r="F74" s="84">
        <f t="shared" si="9"/>
        <v>8.1821928468042062E-3</v>
      </c>
      <c r="G74" s="84">
        <f t="shared" si="10"/>
        <v>0.1037262217309198</v>
      </c>
      <c r="H74" s="59">
        <f t="shared" si="11"/>
        <v>2252</v>
      </c>
      <c r="I74" s="86">
        <f t="shared" si="12"/>
        <v>2.8375943449718381E-2</v>
      </c>
      <c r="J74" s="116">
        <f t="shared" si="13"/>
        <v>65</v>
      </c>
    </row>
    <row r="75" spans="1:20">
      <c r="A75" s="99">
        <v>74</v>
      </c>
      <c r="B75" s="100" t="s">
        <v>166</v>
      </c>
      <c r="C75" s="113">
        <v>8107</v>
      </c>
      <c r="D75" s="113">
        <v>8137</v>
      </c>
      <c r="E75" s="113">
        <v>8125</v>
      </c>
      <c r="F75" s="84">
        <f t="shared" si="9"/>
        <v>2.7742902341227798E-3</v>
      </c>
      <c r="G75" s="84">
        <f t="shared" si="10"/>
        <v>2.2203034414703341E-3</v>
      </c>
      <c r="H75" s="59">
        <f t="shared" si="11"/>
        <v>18</v>
      </c>
      <c r="I75" s="86">
        <f t="shared" si="12"/>
        <v>2.2680594231568868E-4</v>
      </c>
      <c r="J75" s="116">
        <f t="shared" si="13"/>
        <v>-12</v>
      </c>
    </row>
    <row r="76" spans="1:20">
      <c r="A76" s="99">
        <v>75</v>
      </c>
      <c r="B76" s="100" t="s">
        <v>167</v>
      </c>
      <c r="C76" s="113">
        <v>5446</v>
      </c>
      <c r="D76" s="113">
        <v>5379</v>
      </c>
      <c r="E76" s="113">
        <v>5389</v>
      </c>
      <c r="F76" s="84">
        <f t="shared" si="9"/>
        <v>1.8400800088230966E-3</v>
      </c>
      <c r="G76" s="84">
        <f t="shared" si="10"/>
        <v>-1.0466397355857511E-2</v>
      </c>
      <c r="H76" s="59">
        <f t="shared" si="11"/>
        <v>-57</v>
      </c>
      <c r="I76" s="86">
        <f t="shared" si="12"/>
        <v>-7.1821881733301416E-4</v>
      </c>
      <c r="J76" s="116">
        <f t="shared" si="13"/>
        <v>10</v>
      </c>
    </row>
    <row r="77" spans="1:20">
      <c r="A77" s="99">
        <v>76</v>
      </c>
      <c r="B77" s="100" t="s">
        <v>168</v>
      </c>
      <c r="C77" s="113">
        <v>7338</v>
      </c>
      <c r="D77" s="113">
        <v>7472</v>
      </c>
      <c r="E77" s="113">
        <v>7438</v>
      </c>
      <c r="F77" s="84">
        <f t="shared" si="9"/>
        <v>2.5397133244806445E-3</v>
      </c>
      <c r="G77" s="84">
        <f t="shared" si="10"/>
        <v>1.362769146906514E-2</v>
      </c>
      <c r="H77" s="59">
        <f t="shared" si="11"/>
        <v>100</v>
      </c>
      <c r="I77" s="86">
        <f t="shared" si="12"/>
        <v>1.260033012864937E-3</v>
      </c>
      <c r="J77" s="116">
        <f t="shared" si="13"/>
        <v>-34</v>
      </c>
    </row>
    <row r="78" spans="1:20">
      <c r="A78" s="99">
        <v>77</v>
      </c>
      <c r="B78" s="100" t="s">
        <v>169</v>
      </c>
      <c r="C78" s="113">
        <v>9853</v>
      </c>
      <c r="D78" s="113">
        <v>10243</v>
      </c>
      <c r="E78" s="113">
        <v>10259</v>
      </c>
      <c r="F78" s="84">
        <f t="shared" si="9"/>
        <v>3.5029468937680733E-3</v>
      </c>
      <c r="G78" s="84">
        <f t="shared" si="10"/>
        <v>4.1205724144930476E-2</v>
      </c>
      <c r="H78" s="59">
        <f t="shared" si="11"/>
        <v>406</v>
      </c>
      <c r="I78" s="86">
        <f t="shared" si="12"/>
        <v>5.1157340322316447E-3</v>
      </c>
      <c r="J78" s="116">
        <f t="shared" si="13"/>
        <v>16</v>
      </c>
    </row>
    <row r="79" spans="1:20">
      <c r="A79" s="99">
        <v>78</v>
      </c>
      <c r="B79" s="100" t="s">
        <v>170</v>
      </c>
      <c r="C79" s="113">
        <v>11535</v>
      </c>
      <c r="D79" s="113">
        <v>11734</v>
      </c>
      <c r="E79" s="113">
        <v>11730</v>
      </c>
      <c r="F79" s="84">
        <f t="shared" si="9"/>
        <v>4.0052214703089487E-3</v>
      </c>
      <c r="G79" s="84">
        <f t="shared" si="10"/>
        <v>1.6905071521456438E-2</v>
      </c>
      <c r="H79" s="59">
        <f t="shared" si="11"/>
        <v>195</v>
      </c>
      <c r="I79" s="86">
        <f t="shared" si="12"/>
        <v>2.4570643750866272E-3</v>
      </c>
      <c r="J79" s="116">
        <f t="shared" si="13"/>
        <v>-4</v>
      </c>
    </row>
    <row r="80" spans="1:20">
      <c r="A80" s="99">
        <v>79</v>
      </c>
      <c r="B80" s="100" t="s">
        <v>171</v>
      </c>
      <c r="C80" s="113">
        <v>5693</v>
      </c>
      <c r="D80" s="113">
        <v>5822</v>
      </c>
      <c r="E80" s="113">
        <v>5822</v>
      </c>
      <c r="F80" s="84">
        <f t="shared" si="9"/>
        <v>1.9879283376077321E-3</v>
      </c>
      <c r="G80" s="84">
        <f t="shared" si="10"/>
        <v>2.2659406288424382E-2</v>
      </c>
      <c r="H80" s="59">
        <f t="shared" si="11"/>
        <v>129</v>
      </c>
      <c r="I80" s="86">
        <f t="shared" si="12"/>
        <v>1.6254425865957689E-3</v>
      </c>
      <c r="J80" s="116">
        <f t="shared" si="13"/>
        <v>0</v>
      </c>
    </row>
    <row r="81" spans="1:20">
      <c r="A81" s="99">
        <v>80</v>
      </c>
      <c r="B81" s="100" t="s">
        <v>172</v>
      </c>
      <c r="C81" s="113">
        <v>17265</v>
      </c>
      <c r="D81" s="113">
        <v>17962</v>
      </c>
      <c r="E81" s="113">
        <v>17987</v>
      </c>
      <c r="F81" s="84">
        <f t="shared" si="9"/>
        <v>6.1416810389127927E-3</v>
      </c>
      <c r="G81" s="84">
        <f t="shared" si="10"/>
        <v>4.181870836953374E-2</v>
      </c>
      <c r="H81" s="59">
        <f t="shared" si="11"/>
        <v>722</v>
      </c>
      <c r="I81" s="86">
        <f t="shared" si="12"/>
        <v>9.0974383528848457E-3</v>
      </c>
      <c r="J81" s="116">
        <f t="shared" si="13"/>
        <v>25</v>
      </c>
    </row>
    <row r="82" spans="1:20" ht="15" thickBot="1">
      <c r="A82" s="99">
        <v>81</v>
      </c>
      <c r="B82" s="100" t="s">
        <v>173</v>
      </c>
      <c r="C82" s="113">
        <v>12097</v>
      </c>
      <c r="D82" s="113">
        <v>12271</v>
      </c>
      <c r="E82" s="113">
        <v>12213</v>
      </c>
      <c r="F82" s="84">
        <f t="shared" si="9"/>
        <v>4.1701423543804936E-3</v>
      </c>
      <c r="G82" s="84">
        <f t="shared" si="10"/>
        <v>9.5891543357857316E-3</v>
      </c>
      <c r="H82" s="59">
        <f t="shared" si="11"/>
        <v>116</v>
      </c>
      <c r="I82" s="86">
        <f t="shared" si="12"/>
        <v>1.461638294923327E-3</v>
      </c>
      <c r="J82" s="116">
        <f t="shared" si="13"/>
        <v>-58</v>
      </c>
    </row>
    <row r="83" spans="1:20" s="12" customFormat="1" ht="15" thickBot="1">
      <c r="A83" s="147" t="s">
        <v>174</v>
      </c>
      <c r="B83" s="148"/>
      <c r="C83" s="101">
        <v>2849314</v>
      </c>
      <c r="D83" s="101">
        <v>2928695</v>
      </c>
      <c r="E83" s="92">
        <v>2928677</v>
      </c>
      <c r="F83" s="94">
        <f t="shared" si="9"/>
        <v>1</v>
      </c>
      <c r="G83" s="94">
        <f t="shared" si="10"/>
        <v>2.7853371021937211E-2</v>
      </c>
      <c r="H83" s="93">
        <f t="shared" si="11"/>
        <v>79363</v>
      </c>
      <c r="I83" s="95">
        <f t="shared" si="12"/>
        <v>1</v>
      </c>
      <c r="J83" s="117">
        <f t="shared" si="13"/>
        <v>-18</v>
      </c>
      <c r="L83" s="34"/>
      <c r="M83" s="34"/>
      <c r="S83" s="8"/>
      <c r="T83" s="8"/>
    </row>
    <row r="84" spans="1:20">
      <c r="C84" s="9"/>
      <c r="D84" s="9"/>
      <c r="E84" s="9"/>
      <c r="I84" s="17"/>
    </row>
  </sheetData>
  <mergeCells count="1">
    <mergeCell ref="A83:B8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43"/>
  <sheetViews>
    <sheetView zoomScaleNormal="100" workbookViewId="0">
      <pane ySplit="1" topLeftCell="A74" activePane="bottomLeft" state="frozen"/>
      <selection pane="bottomLeft" activeCell="C85" sqref="C85"/>
    </sheetView>
  </sheetViews>
  <sheetFormatPr defaultColWidth="9.21875" defaultRowHeight="14.4"/>
  <cols>
    <col min="1" max="1" width="12.77734375" style="8" bestFit="1" customWidth="1"/>
    <col min="2" max="2" width="16.44140625" style="8" bestFit="1" customWidth="1"/>
    <col min="3" max="3" width="12" style="8" customWidth="1"/>
    <col min="4" max="4" width="12" style="8" bestFit="1" customWidth="1"/>
    <col min="5" max="5" width="12" style="8" customWidth="1"/>
    <col min="6" max="6" width="19.21875" style="8" customWidth="1"/>
    <col min="7" max="8" width="33.21875" style="8" customWidth="1"/>
    <col min="9" max="9" width="18.44140625" style="8" customWidth="1"/>
    <col min="10" max="10" width="33.21875" style="8" customWidth="1"/>
    <col min="11" max="11" width="9.21875" style="8"/>
    <col min="12" max="14" width="9.21875" style="10"/>
    <col min="15" max="18" width="9.21875" style="8"/>
    <col min="19" max="19" width="11.77734375" style="8" bestFit="1" customWidth="1"/>
    <col min="20" max="16384" width="9.21875" style="8"/>
  </cols>
  <sheetData>
    <row r="1" spans="1:20" ht="29.4" thickBot="1">
      <c r="A1" s="4" t="s">
        <v>92</v>
      </c>
      <c r="B1" s="4" t="s">
        <v>175</v>
      </c>
      <c r="C1" s="4">
        <v>41760</v>
      </c>
      <c r="D1" s="4">
        <v>42095</v>
      </c>
      <c r="E1" s="4">
        <v>42125</v>
      </c>
      <c r="F1" s="1" t="s">
        <v>276</v>
      </c>
      <c r="G1" s="1" t="s">
        <v>273</v>
      </c>
      <c r="H1" s="1" t="s">
        <v>274</v>
      </c>
      <c r="I1" s="1" t="s">
        <v>278</v>
      </c>
      <c r="J1" s="39" t="s">
        <v>275</v>
      </c>
    </row>
    <row r="2" spans="1:20">
      <c r="A2" s="97">
        <v>1</v>
      </c>
      <c r="B2" s="98" t="s">
        <v>93</v>
      </c>
      <c r="C2" s="81">
        <v>37600</v>
      </c>
      <c r="D2" s="82">
        <v>38916</v>
      </c>
      <c r="E2" s="81">
        <v>39056</v>
      </c>
      <c r="F2" s="83">
        <f t="shared" ref="F2:F33" si="0">E2/$E$83</f>
        <v>2.275647207094034E-2</v>
      </c>
      <c r="G2" s="83">
        <f t="shared" ref="G2:G33" si="1">(E2-C2)/C2</f>
        <v>3.8723404255319151E-2</v>
      </c>
      <c r="H2" s="82">
        <f t="shared" ref="H2:H33" si="2">E2-C2</f>
        <v>1456</v>
      </c>
      <c r="I2" s="85">
        <f>H2/$H$83</f>
        <v>1.8354869208950519E-2</v>
      </c>
      <c r="J2" s="81">
        <f t="shared" ref="J2:J33" si="3">E2-D2</f>
        <v>140</v>
      </c>
      <c r="L2" s="50"/>
      <c r="M2" s="47"/>
      <c r="O2" s="6"/>
      <c r="P2" s="11"/>
      <c r="S2" s="6"/>
      <c r="T2" s="11"/>
    </row>
    <row r="3" spans="1:20">
      <c r="A3" s="99">
        <v>2</v>
      </c>
      <c r="B3" s="100" t="s">
        <v>94</v>
      </c>
      <c r="C3" s="58">
        <v>5619</v>
      </c>
      <c r="D3" s="59">
        <v>5963</v>
      </c>
      <c r="E3" s="58">
        <v>6057</v>
      </c>
      <c r="F3" s="84">
        <f t="shared" si="0"/>
        <v>3.5291876109608167E-3</v>
      </c>
      <c r="G3" s="84">
        <f t="shared" si="1"/>
        <v>7.7949813134009616E-2</v>
      </c>
      <c r="H3" s="59">
        <f t="shared" si="2"/>
        <v>438</v>
      </c>
      <c r="I3" s="86">
        <f t="shared" ref="I3:I66" si="4">H3/$H$83</f>
        <v>5.5215884021430819E-3</v>
      </c>
      <c r="J3" s="58">
        <f t="shared" si="3"/>
        <v>94</v>
      </c>
      <c r="L3" s="50"/>
      <c r="M3" s="47"/>
      <c r="O3" s="10"/>
      <c r="P3" s="11"/>
      <c r="S3" s="6"/>
      <c r="T3" s="11"/>
    </row>
    <row r="4" spans="1:20">
      <c r="A4" s="99">
        <v>3</v>
      </c>
      <c r="B4" s="100" t="s">
        <v>95</v>
      </c>
      <c r="C4" s="58">
        <v>11330</v>
      </c>
      <c r="D4" s="59">
        <v>11807</v>
      </c>
      <c r="E4" s="58">
        <v>12001</v>
      </c>
      <c r="F4" s="84">
        <f t="shared" si="0"/>
        <v>6.9925343435926629E-3</v>
      </c>
      <c r="G4" s="84">
        <f t="shared" si="1"/>
        <v>5.9223300970873784E-2</v>
      </c>
      <c r="H4" s="59">
        <f t="shared" si="2"/>
        <v>671</v>
      </c>
      <c r="I4" s="86">
        <f t="shared" si="4"/>
        <v>8.4588717302237632E-3</v>
      </c>
      <c r="J4" s="58">
        <f t="shared" si="3"/>
        <v>194</v>
      </c>
      <c r="L4" s="50"/>
      <c r="M4" s="47"/>
      <c r="O4" s="6"/>
      <c r="P4" s="11"/>
      <c r="S4" s="5"/>
      <c r="T4" s="11"/>
    </row>
    <row r="5" spans="1:20">
      <c r="A5" s="99">
        <v>4</v>
      </c>
      <c r="B5" s="100" t="s">
        <v>96</v>
      </c>
      <c r="C5" s="58">
        <v>2212</v>
      </c>
      <c r="D5" s="59">
        <v>2327</v>
      </c>
      <c r="E5" s="58">
        <v>2391</v>
      </c>
      <c r="F5" s="84">
        <f t="shared" si="0"/>
        <v>1.3931463724298023E-3</v>
      </c>
      <c r="G5" s="84">
        <f t="shared" si="1"/>
        <v>8.0922242314647383E-2</v>
      </c>
      <c r="H5" s="59">
        <f t="shared" si="2"/>
        <v>179</v>
      </c>
      <c r="I5" s="86">
        <f t="shared" si="4"/>
        <v>2.2565395524739994E-3</v>
      </c>
      <c r="J5" s="58">
        <f t="shared" si="3"/>
        <v>64</v>
      </c>
      <c r="L5" s="50"/>
      <c r="M5" s="47"/>
      <c r="O5" s="6"/>
      <c r="P5" s="11"/>
      <c r="S5" s="6"/>
      <c r="T5" s="11"/>
    </row>
    <row r="6" spans="1:20">
      <c r="A6" s="99">
        <v>5</v>
      </c>
      <c r="B6" s="100" t="s">
        <v>97</v>
      </c>
      <c r="C6" s="58">
        <v>5416</v>
      </c>
      <c r="D6" s="59">
        <v>5529</v>
      </c>
      <c r="E6" s="58">
        <v>5571</v>
      </c>
      <c r="F6" s="84">
        <f t="shared" si="0"/>
        <v>3.2460135678822367E-3</v>
      </c>
      <c r="G6" s="84">
        <f t="shared" si="1"/>
        <v>2.861890694239291E-2</v>
      </c>
      <c r="H6" s="59">
        <f t="shared" si="2"/>
        <v>155</v>
      </c>
      <c r="I6" s="86">
        <f t="shared" si="4"/>
        <v>1.9539867633154742E-3</v>
      </c>
      <c r="J6" s="58">
        <f t="shared" si="3"/>
        <v>42</v>
      </c>
      <c r="L6" s="50"/>
      <c r="M6" s="47"/>
      <c r="O6" s="6"/>
      <c r="P6" s="11"/>
      <c r="S6" s="6"/>
      <c r="T6" s="11"/>
    </row>
    <row r="7" spans="1:20">
      <c r="A7" s="99">
        <v>6</v>
      </c>
      <c r="B7" s="100" t="s">
        <v>98</v>
      </c>
      <c r="C7" s="58">
        <v>129261</v>
      </c>
      <c r="D7" s="59">
        <v>135516</v>
      </c>
      <c r="E7" s="58">
        <v>135938</v>
      </c>
      <c r="F7" s="84">
        <f t="shared" si="0"/>
        <v>7.9205993967111019E-2</v>
      </c>
      <c r="G7" s="84">
        <f t="shared" si="1"/>
        <v>5.1655178282699346E-2</v>
      </c>
      <c r="H7" s="59">
        <f t="shared" si="2"/>
        <v>6677</v>
      </c>
      <c r="I7" s="86">
        <f t="shared" si="4"/>
        <v>8.4172707217144663E-2</v>
      </c>
      <c r="J7" s="58">
        <f t="shared" si="3"/>
        <v>422</v>
      </c>
      <c r="L7" s="50"/>
      <c r="M7" s="47"/>
      <c r="O7" s="6"/>
      <c r="P7" s="11"/>
      <c r="S7" s="6"/>
      <c r="T7" s="11"/>
    </row>
    <row r="8" spans="1:20">
      <c r="A8" s="99">
        <v>7</v>
      </c>
      <c r="B8" s="100" t="s">
        <v>99</v>
      </c>
      <c r="C8" s="58">
        <v>66091</v>
      </c>
      <c r="D8" s="59">
        <v>67798</v>
      </c>
      <c r="E8" s="58">
        <v>69655</v>
      </c>
      <c r="F8" s="84">
        <f t="shared" si="0"/>
        <v>4.0585366194729348E-2</v>
      </c>
      <c r="G8" s="84">
        <f t="shared" si="1"/>
        <v>5.3925647970222874E-2</v>
      </c>
      <c r="H8" s="59">
        <f t="shared" si="2"/>
        <v>3564</v>
      </c>
      <c r="I8" s="86">
        <f t="shared" si="4"/>
        <v>4.4929089190040968E-2</v>
      </c>
      <c r="J8" s="58">
        <f t="shared" si="3"/>
        <v>1857</v>
      </c>
      <c r="L8" s="50"/>
      <c r="M8" s="47"/>
      <c r="O8" s="6"/>
      <c r="P8" s="11"/>
      <c r="S8" s="6"/>
      <c r="T8" s="11"/>
    </row>
    <row r="9" spans="1:20">
      <c r="A9" s="99">
        <v>8</v>
      </c>
      <c r="B9" s="100" t="s">
        <v>100</v>
      </c>
      <c r="C9" s="58">
        <v>3219</v>
      </c>
      <c r="D9" s="59">
        <v>3317</v>
      </c>
      <c r="E9" s="58">
        <v>3411</v>
      </c>
      <c r="F9" s="84">
        <f t="shared" si="0"/>
        <v>1.9874622653107718E-3</v>
      </c>
      <c r="G9" s="84">
        <f t="shared" si="1"/>
        <v>5.9645852749301023E-2</v>
      </c>
      <c r="H9" s="59">
        <f t="shared" si="2"/>
        <v>192</v>
      </c>
      <c r="I9" s="86">
        <f t="shared" si="4"/>
        <v>2.4204223132682006E-3</v>
      </c>
      <c r="J9" s="58">
        <f t="shared" si="3"/>
        <v>94</v>
      </c>
      <c r="L9" s="50"/>
      <c r="M9" s="47"/>
      <c r="O9" s="5"/>
      <c r="P9" s="11"/>
      <c r="S9" s="5"/>
      <c r="T9" s="11"/>
    </row>
    <row r="10" spans="1:20">
      <c r="A10" s="99">
        <v>9</v>
      </c>
      <c r="B10" s="100" t="s">
        <v>101</v>
      </c>
      <c r="C10" s="58">
        <v>24118</v>
      </c>
      <c r="D10" s="59">
        <v>24874</v>
      </c>
      <c r="E10" s="58">
        <v>25342</v>
      </c>
      <c r="F10" s="84">
        <f t="shared" si="0"/>
        <v>1.4765836624891698E-2</v>
      </c>
      <c r="G10" s="84">
        <f t="shared" si="1"/>
        <v>5.0750476822290405E-2</v>
      </c>
      <c r="H10" s="59">
        <f t="shared" si="2"/>
        <v>1224</v>
      </c>
      <c r="I10" s="86">
        <f t="shared" si="4"/>
        <v>1.5430192247084779E-2</v>
      </c>
      <c r="J10" s="58">
        <f t="shared" si="3"/>
        <v>468</v>
      </c>
      <c r="L10" s="50"/>
      <c r="M10" s="47"/>
      <c r="O10" s="6"/>
      <c r="P10" s="11"/>
      <c r="S10" s="6"/>
      <c r="T10" s="11"/>
    </row>
    <row r="11" spans="1:20">
      <c r="A11" s="99">
        <v>10</v>
      </c>
      <c r="B11" s="100" t="s">
        <v>102</v>
      </c>
      <c r="C11" s="58">
        <v>25654</v>
      </c>
      <c r="D11" s="59">
        <v>26562</v>
      </c>
      <c r="E11" s="58">
        <v>26904</v>
      </c>
      <c r="F11" s="84">
        <f t="shared" si="0"/>
        <v>1.5675955668695691E-2</v>
      </c>
      <c r="G11" s="84">
        <f t="shared" si="1"/>
        <v>4.8725344975442425E-2</v>
      </c>
      <c r="H11" s="59">
        <f t="shared" si="2"/>
        <v>1250</v>
      </c>
      <c r="I11" s="86">
        <f t="shared" si="4"/>
        <v>1.575795776867318E-2</v>
      </c>
      <c r="J11" s="58">
        <f t="shared" si="3"/>
        <v>342</v>
      </c>
      <c r="L11" s="50"/>
      <c r="M11" s="47"/>
      <c r="O11" s="6"/>
      <c r="P11" s="11"/>
      <c r="S11" s="5"/>
      <c r="T11" s="11"/>
    </row>
    <row r="12" spans="1:20">
      <c r="A12" s="99">
        <v>11</v>
      </c>
      <c r="B12" s="100" t="s">
        <v>103</v>
      </c>
      <c r="C12" s="58">
        <v>4284</v>
      </c>
      <c r="D12" s="59">
        <v>4332</v>
      </c>
      <c r="E12" s="58">
        <v>4377</v>
      </c>
      <c r="F12" s="84">
        <f t="shared" si="0"/>
        <v>2.5503143756274546E-3</v>
      </c>
      <c r="G12" s="84">
        <f t="shared" si="1"/>
        <v>2.1708683473389355E-2</v>
      </c>
      <c r="H12" s="59">
        <f t="shared" si="2"/>
        <v>93</v>
      </c>
      <c r="I12" s="86">
        <f t="shared" si="4"/>
        <v>1.1723920579892846E-3</v>
      </c>
      <c r="J12" s="58">
        <f t="shared" si="3"/>
        <v>45</v>
      </c>
      <c r="L12" s="50"/>
      <c r="M12" s="47"/>
      <c r="O12" s="6"/>
      <c r="P12" s="11"/>
      <c r="S12" s="6"/>
      <c r="T12" s="11"/>
    </row>
    <row r="13" spans="1:20">
      <c r="A13" s="99">
        <v>12</v>
      </c>
      <c r="B13" s="100" t="s">
        <v>104</v>
      </c>
      <c r="C13" s="58">
        <v>1688</v>
      </c>
      <c r="D13" s="59">
        <v>1840</v>
      </c>
      <c r="E13" s="58">
        <v>1972</v>
      </c>
      <c r="F13" s="84">
        <f t="shared" si="0"/>
        <v>1.1490107262365412E-3</v>
      </c>
      <c r="G13" s="84">
        <f t="shared" si="1"/>
        <v>0.16824644549763032</v>
      </c>
      <c r="H13" s="59">
        <f t="shared" si="2"/>
        <v>284</v>
      </c>
      <c r="I13" s="86">
        <f t="shared" si="4"/>
        <v>3.5802080050425463E-3</v>
      </c>
      <c r="J13" s="58">
        <f t="shared" si="3"/>
        <v>132</v>
      </c>
      <c r="L13" s="50"/>
      <c r="M13" s="47"/>
      <c r="O13" s="6"/>
      <c r="P13" s="11"/>
      <c r="S13" s="6"/>
      <c r="T13" s="11"/>
    </row>
    <row r="14" spans="1:20">
      <c r="A14" s="99">
        <v>13</v>
      </c>
      <c r="B14" s="100" t="s">
        <v>105</v>
      </c>
      <c r="C14" s="58">
        <v>2440</v>
      </c>
      <c r="D14" s="59">
        <v>2433</v>
      </c>
      <c r="E14" s="58">
        <v>2493</v>
      </c>
      <c r="F14" s="84">
        <f t="shared" si="0"/>
        <v>1.4525779617178991E-3</v>
      </c>
      <c r="G14" s="84">
        <f t="shared" si="1"/>
        <v>2.1721311475409837E-2</v>
      </c>
      <c r="H14" s="59">
        <f t="shared" si="2"/>
        <v>53</v>
      </c>
      <c r="I14" s="86">
        <f t="shared" si="4"/>
        <v>6.681374093917428E-4</v>
      </c>
      <c r="J14" s="58">
        <f t="shared" si="3"/>
        <v>60</v>
      </c>
      <c r="L14" s="50"/>
      <c r="M14" s="47"/>
      <c r="O14" s="6"/>
      <c r="P14" s="11"/>
      <c r="S14" s="6"/>
      <c r="T14" s="11"/>
    </row>
    <row r="15" spans="1:20">
      <c r="A15" s="99">
        <v>14</v>
      </c>
      <c r="B15" s="100" t="s">
        <v>106</v>
      </c>
      <c r="C15" s="58">
        <v>6629</v>
      </c>
      <c r="D15" s="59">
        <v>6807</v>
      </c>
      <c r="E15" s="58">
        <v>6873</v>
      </c>
      <c r="F15" s="84">
        <f t="shared" si="0"/>
        <v>4.0046403252655925E-3</v>
      </c>
      <c r="G15" s="84">
        <f t="shared" si="1"/>
        <v>3.6807965002262785E-2</v>
      </c>
      <c r="H15" s="59">
        <f t="shared" si="2"/>
        <v>244</v>
      </c>
      <c r="I15" s="86">
        <f t="shared" si="4"/>
        <v>3.0759533564450048E-3</v>
      </c>
      <c r="J15" s="58">
        <f t="shared" si="3"/>
        <v>66</v>
      </c>
      <c r="L15" s="50"/>
      <c r="M15" s="47"/>
      <c r="O15" s="6"/>
      <c r="P15" s="11"/>
      <c r="S15" s="6"/>
      <c r="T15" s="11"/>
    </row>
    <row r="16" spans="1:20">
      <c r="A16" s="99">
        <v>15</v>
      </c>
      <c r="B16" s="100" t="s">
        <v>107</v>
      </c>
      <c r="C16" s="58">
        <v>5434</v>
      </c>
      <c r="D16" s="59">
        <v>5593</v>
      </c>
      <c r="E16" s="58">
        <v>5641</v>
      </c>
      <c r="F16" s="84">
        <f t="shared" si="0"/>
        <v>3.2867999526877936E-3</v>
      </c>
      <c r="G16" s="84">
        <f t="shared" si="1"/>
        <v>3.8093485461906516E-2</v>
      </c>
      <c r="H16" s="59">
        <f t="shared" si="2"/>
        <v>207</v>
      </c>
      <c r="I16" s="86">
        <f t="shared" si="4"/>
        <v>2.6095178064922788E-3</v>
      </c>
      <c r="J16" s="58">
        <f t="shared" si="3"/>
        <v>48</v>
      </c>
      <c r="L16" s="50"/>
      <c r="M16" s="47"/>
      <c r="O16" s="6"/>
      <c r="P16" s="11"/>
      <c r="S16" s="6"/>
      <c r="T16" s="11"/>
    </row>
    <row r="17" spans="1:20">
      <c r="A17" s="99">
        <v>16</v>
      </c>
      <c r="B17" s="100" t="s">
        <v>108</v>
      </c>
      <c r="C17" s="58">
        <v>66803</v>
      </c>
      <c r="D17" s="59">
        <v>69918</v>
      </c>
      <c r="E17" s="58">
        <v>70182</v>
      </c>
      <c r="F17" s="84">
        <f t="shared" si="0"/>
        <v>4.0892429406051187E-2</v>
      </c>
      <c r="G17" s="84">
        <f t="shared" si="1"/>
        <v>5.0581560708351424E-2</v>
      </c>
      <c r="H17" s="59">
        <f t="shared" si="2"/>
        <v>3379</v>
      </c>
      <c r="I17" s="86">
        <f t="shared" si="4"/>
        <v>4.2596911440277337E-2</v>
      </c>
      <c r="J17" s="58">
        <f t="shared" si="3"/>
        <v>264</v>
      </c>
      <c r="S17" s="10"/>
      <c r="T17" s="10"/>
    </row>
    <row r="18" spans="1:20">
      <c r="A18" s="99">
        <v>17</v>
      </c>
      <c r="B18" s="100" t="s">
        <v>109</v>
      </c>
      <c r="C18" s="58">
        <v>12422</v>
      </c>
      <c r="D18" s="59">
        <v>13025</v>
      </c>
      <c r="E18" s="58">
        <v>13182</v>
      </c>
      <c r="F18" s="84">
        <f t="shared" si="0"/>
        <v>7.6806589215264133E-3</v>
      </c>
      <c r="G18" s="84">
        <f t="shared" si="1"/>
        <v>6.1181774271453875E-2</v>
      </c>
      <c r="H18" s="59">
        <f t="shared" si="2"/>
        <v>760</v>
      </c>
      <c r="I18" s="86">
        <f t="shared" si="4"/>
        <v>9.5808383233532933E-3</v>
      </c>
      <c r="J18" s="58">
        <f t="shared" si="3"/>
        <v>157</v>
      </c>
      <c r="L18" s="6"/>
    </row>
    <row r="19" spans="1:20">
      <c r="A19" s="99">
        <v>18</v>
      </c>
      <c r="B19" s="100" t="s">
        <v>110</v>
      </c>
      <c r="C19" s="58">
        <v>2697</v>
      </c>
      <c r="D19" s="59">
        <v>2804</v>
      </c>
      <c r="E19" s="58">
        <v>2863</v>
      </c>
      <c r="F19" s="84">
        <f t="shared" si="0"/>
        <v>1.6681631385472705E-3</v>
      </c>
      <c r="G19" s="84">
        <f t="shared" si="1"/>
        <v>6.1549870226177236E-2</v>
      </c>
      <c r="H19" s="59">
        <f t="shared" si="2"/>
        <v>166</v>
      </c>
      <c r="I19" s="86">
        <f t="shared" si="4"/>
        <v>2.0926567916797981E-3</v>
      </c>
      <c r="J19" s="58">
        <f t="shared" si="3"/>
        <v>59</v>
      </c>
      <c r="L19" s="6"/>
    </row>
    <row r="20" spans="1:20">
      <c r="A20" s="99">
        <v>19</v>
      </c>
      <c r="B20" s="100" t="s">
        <v>111</v>
      </c>
      <c r="C20" s="58">
        <v>7718</v>
      </c>
      <c r="D20" s="59">
        <v>8005</v>
      </c>
      <c r="E20" s="58">
        <v>8029</v>
      </c>
      <c r="F20" s="84">
        <f t="shared" si="0"/>
        <v>4.6781983371973574E-3</v>
      </c>
      <c r="G20" s="84">
        <f t="shared" si="1"/>
        <v>4.0295413319512828E-2</v>
      </c>
      <c r="H20" s="59">
        <f t="shared" si="2"/>
        <v>311</v>
      </c>
      <c r="I20" s="86">
        <f t="shared" si="4"/>
        <v>3.9205798928458871E-3</v>
      </c>
      <c r="J20" s="58">
        <f t="shared" si="3"/>
        <v>24</v>
      </c>
      <c r="K20" s="6"/>
      <c r="L20" s="6"/>
    </row>
    <row r="21" spans="1:20">
      <c r="A21" s="99">
        <v>20</v>
      </c>
      <c r="B21" s="100" t="s">
        <v>112</v>
      </c>
      <c r="C21" s="58">
        <v>22882</v>
      </c>
      <c r="D21" s="59">
        <v>23661</v>
      </c>
      <c r="E21" s="58">
        <v>23854</v>
      </c>
      <c r="F21" s="84">
        <f t="shared" si="0"/>
        <v>1.3898834616453578E-2</v>
      </c>
      <c r="G21" s="84">
        <f t="shared" si="1"/>
        <v>4.24788043003234E-2</v>
      </c>
      <c r="H21" s="59">
        <f t="shared" si="2"/>
        <v>972</v>
      </c>
      <c r="I21" s="86">
        <f t="shared" si="4"/>
        <v>1.2253387960920264E-2</v>
      </c>
      <c r="J21" s="58">
        <f t="shared" si="3"/>
        <v>193</v>
      </c>
      <c r="K21" s="5"/>
      <c r="L21" s="6"/>
    </row>
    <row r="22" spans="1:20">
      <c r="A22" s="99">
        <v>21</v>
      </c>
      <c r="B22" s="100" t="s">
        <v>113</v>
      </c>
      <c r="C22" s="58">
        <v>12185</v>
      </c>
      <c r="D22" s="59">
        <v>12892</v>
      </c>
      <c r="E22" s="58">
        <v>13089</v>
      </c>
      <c r="F22" s="84">
        <f t="shared" si="0"/>
        <v>7.6264712959990301E-3</v>
      </c>
      <c r="G22" s="84">
        <f t="shared" si="1"/>
        <v>7.4189577349199842E-2</v>
      </c>
      <c r="H22" s="59">
        <f t="shared" si="2"/>
        <v>904</v>
      </c>
      <c r="I22" s="86">
        <f t="shared" si="4"/>
        <v>1.1396155058304444E-2</v>
      </c>
      <c r="J22" s="58">
        <f t="shared" si="3"/>
        <v>197</v>
      </c>
      <c r="K22" s="6"/>
      <c r="L22" s="6"/>
    </row>
    <row r="23" spans="1:20">
      <c r="A23" s="99">
        <v>22</v>
      </c>
      <c r="B23" s="100" t="s">
        <v>114</v>
      </c>
      <c r="C23" s="58">
        <v>8845</v>
      </c>
      <c r="D23" s="59">
        <v>9348</v>
      </c>
      <c r="E23" s="58">
        <v>9317</v>
      </c>
      <c r="F23" s="84">
        <f t="shared" si="0"/>
        <v>5.4286678176196021E-3</v>
      </c>
      <c r="G23" s="84">
        <f t="shared" si="1"/>
        <v>5.3363482193329564E-2</v>
      </c>
      <c r="H23" s="59">
        <f t="shared" si="2"/>
        <v>472</v>
      </c>
      <c r="I23" s="86">
        <f t="shared" si="4"/>
        <v>5.9502048534509928E-3</v>
      </c>
      <c r="J23" s="58">
        <f t="shared" si="3"/>
        <v>-31</v>
      </c>
      <c r="K23" s="6"/>
      <c r="L23" s="6"/>
    </row>
    <row r="24" spans="1:20">
      <c r="A24" s="99">
        <v>23</v>
      </c>
      <c r="B24" s="100" t="s">
        <v>115</v>
      </c>
      <c r="C24" s="58">
        <v>6488</v>
      </c>
      <c r="D24" s="59">
        <v>6749</v>
      </c>
      <c r="E24" s="58">
        <v>6897</v>
      </c>
      <c r="F24" s="84">
        <f t="shared" si="0"/>
        <v>4.0186242286274973E-3</v>
      </c>
      <c r="G24" s="84">
        <f t="shared" si="1"/>
        <v>6.3039457459926021E-2</v>
      </c>
      <c r="H24" s="59">
        <f t="shared" si="2"/>
        <v>409</v>
      </c>
      <c r="I24" s="86">
        <f t="shared" si="4"/>
        <v>5.1560037819098643E-3</v>
      </c>
      <c r="J24" s="58">
        <f t="shared" si="3"/>
        <v>148</v>
      </c>
      <c r="K24" s="6"/>
      <c r="L24" s="6"/>
    </row>
    <row r="25" spans="1:20">
      <c r="A25" s="99">
        <v>24</v>
      </c>
      <c r="B25" s="100" t="s">
        <v>116</v>
      </c>
      <c r="C25" s="58">
        <v>3217</v>
      </c>
      <c r="D25" s="59">
        <v>3238</v>
      </c>
      <c r="E25" s="58">
        <v>3352</v>
      </c>
      <c r="F25" s="84">
        <f t="shared" si="0"/>
        <v>1.9530851695460883E-3</v>
      </c>
      <c r="G25" s="84">
        <f t="shared" si="1"/>
        <v>4.1964563257693502E-2</v>
      </c>
      <c r="H25" s="59">
        <f t="shared" si="2"/>
        <v>135</v>
      </c>
      <c r="I25" s="86">
        <f t="shared" si="4"/>
        <v>1.7018594390167034E-3</v>
      </c>
      <c r="J25" s="58">
        <f t="shared" si="3"/>
        <v>114</v>
      </c>
      <c r="K25" s="6"/>
      <c r="L25" s="6"/>
    </row>
    <row r="26" spans="1:20">
      <c r="A26" s="99">
        <v>25</v>
      </c>
      <c r="B26" s="100" t="s">
        <v>117</v>
      </c>
      <c r="C26" s="58">
        <v>8612</v>
      </c>
      <c r="D26" s="59">
        <v>9033</v>
      </c>
      <c r="E26" s="58">
        <v>9141</v>
      </c>
      <c r="F26" s="84">
        <f t="shared" si="0"/>
        <v>5.3261191929656303E-3</v>
      </c>
      <c r="G26" s="84">
        <f t="shared" si="1"/>
        <v>6.1425917324663258E-2</v>
      </c>
      <c r="H26" s="59">
        <f t="shared" si="2"/>
        <v>529</v>
      </c>
      <c r="I26" s="86">
        <f t="shared" si="4"/>
        <v>6.6687677277024893E-3</v>
      </c>
      <c r="J26" s="58">
        <f t="shared" si="3"/>
        <v>108</v>
      </c>
      <c r="K26" s="6"/>
      <c r="L26" s="6"/>
    </row>
    <row r="27" spans="1:20">
      <c r="A27" s="99">
        <v>26</v>
      </c>
      <c r="B27" s="100" t="s">
        <v>118</v>
      </c>
      <c r="C27" s="58">
        <v>18491</v>
      </c>
      <c r="D27" s="59">
        <v>19169</v>
      </c>
      <c r="E27" s="58">
        <v>19310</v>
      </c>
      <c r="F27" s="84">
        <f t="shared" si="0"/>
        <v>1.1251215579932866E-2</v>
      </c>
      <c r="G27" s="84">
        <f t="shared" si="1"/>
        <v>4.4291817641014544E-2</v>
      </c>
      <c r="H27" s="59">
        <f t="shared" si="2"/>
        <v>819</v>
      </c>
      <c r="I27" s="86">
        <f t="shared" si="4"/>
        <v>1.0324613930034667E-2</v>
      </c>
      <c r="J27" s="58">
        <f t="shared" si="3"/>
        <v>141</v>
      </c>
      <c r="K27" s="5"/>
      <c r="L27" s="6"/>
    </row>
    <row r="28" spans="1:20">
      <c r="A28" s="99">
        <v>27</v>
      </c>
      <c r="B28" s="100" t="s">
        <v>119</v>
      </c>
      <c r="C28" s="58">
        <v>30794</v>
      </c>
      <c r="D28" s="59">
        <v>31813</v>
      </c>
      <c r="E28" s="58">
        <v>31940</v>
      </c>
      <c r="F28" s="84">
        <f t="shared" si="0"/>
        <v>1.8610244724135461E-2</v>
      </c>
      <c r="G28" s="84">
        <f t="shared" si="1"/>
        <v>3.7215041891277521E-2</v>
      </c>
      <c r="H28" s="59">
        <f t="shared" si="2"/>
        <v>1146</v>
      </c>
      <c r="I28" s="86">
        <f t="shared" si="4"/>
        <v>1.4446895682319572E-2</v>
      </c>
      <c r="J28" s="58">
        <f t="shared" si="3"/>
        <v>127</v>
      </c>
      <c r="K28" s="6"/>
      <c r="L28" s="6"/>
    </row>
    <row r="29" spans="1:20">
      <c r="A29" s="99">
        <v>28</v>
      </c>
      <c r="B29" s="100" t="s">
        <v>120</v>
      </c>
      <c r="C29" s="58">
        <v>7226</v>
      </c>
      <c r="D29" s="59">
        <v>7567</v>
      </c>
      <c r="E29" s="58">
        <v>7655</v>
      </c>
      <c r="F29" s="84">
        <f t="shared" si="0"/>
        <v>4.4602825098076686E-3</v>
      </c>
      <c r="G29" s="84">
        <f t="shared" si="1"/>
        <v>5.9368945474674785E-2</v>
      </c>
      <c r="H29" s="59">
        <f t="shared" si="2"/>
        <v>429</v>
      </c>
      <c r="I29" s="86">
        <f t="shared" si="4"/>
        <v>5.4081311062086357E-3</v>
      </c>
      <c r="J29" s="58">
        <f t="shared" si="3"/>
        <v>88</v>
      </c>
      <c r="K29" s="6"/>
      <c r="L29" s="6"/>
    </row>
    <row r="30" spans="1:20">
      <c r="A30" s="99">
        <v>29</v>
      </c>
      <c r="B30" s="100" t="s">
        <v>121</v>
      </c>
      <c r="C30" s="58">
        <v>1989</v>
      </c>
      <c r="D30" s="59">
        <v>2000</v>
      </c>
      <c r="E30" s="58">
        <v>2091</v>
      </c>
      <c r="F30" s="84">
        <f t="shared" si="0"/>
        <v>1.2183475804059876E-3</v>
      </c>
      <c r="G30" s="84">
        <f t="shared" si="1"/>
        <v>5.128205128205128E-2</v>
      </c>
      <c r="H30" s="59">
        <f t="shared" si="2"/>
        <v>102</v>
      </c>
      <c r="I30" s="86">
        <f t="shared" si="4"/>
        <v>1.2858493539237314E-3</v>
      </c>
      <c r="J30" s="58">
        <f t="shared" si="3"/>
        <v>91</v>
      </c>
      <c r="K30" s="5"/>
      <c r="L30" s="6"/>
    </row>
    <row r="31" spans="1:20">
      <c r="A31" s="99">
        <v>30</v>
      </c>
      <c r="B31" s="100" t="s">
        <v>122</v>
      </c>
      <c r="C31" s="58">
        <v>1160</v>
      </c>
      <c r="D31" s="59">
        <v>1216</v>
      </c>
      <c r="E31" s="58">
        <v>1284</v>
      </c>
      <c r="F31" s="84">
        <f t="shared" si="0"/>
        <v>7.4813882986192644E-4</v>
      </c>
      <c r="G31" s="84">
        <f t="shared" si="1"/>
        <v>0.10689655172413794</v>
      </c>
      <c r="H31" s="59">
        <f t="shared" si="2"/>
        <v>124</v>
      </c>
      <c r="I31" s="86">
        <f t="shared" si="4"/>
        <v>1.5631894106523795E-3</v>
      </c>
      <c r="J31" s="58">
        <f t="shared" si="3"/>
        <v>68</v>
      </c>
      <c r="K31" s="6"/>
      <c r="L31" s="6"/>
    </row>
    <row r="32" spans="1:20">
      <c r="A32" s="99">
        <v>31</v>
      </c>
      <c r="B32" s="100" t="s">
        <v>123</v>
      </c>
      <c r="C32" s="58">
        <v>19995</v>
      </c>
      <c r="D32" s="59">
        <v>20752</v>
      </c>
      <c r="E32" s="58">
        <v>20904</v>
      </c>
      <c r="F32" s="84">
        <f t="shared" si="0"/>
        <v>1.21799798282194E-2</v>
      </c>
      <c r="G32" s="84">
        <f t="shared" si="1"/>
        <v>4.5461365341335332E-2</v>
      </c>
      <c r="H32" s="59">
        <f t="shared" si="2"/>
        <v>909</v>
      </c>
      <c r="I32" s="86">
        <f t="shared" si="4"/>
        <v>1.1459186889379136E-2</v>
      </c>
      <c r="J32" s="58">
        <f t="shared" si="3"/>
        <v>152</v>
      </c>
      <c r="K32" s="6"/>
      <c r="L32" s="6"/>
    </row>
    <row r="33" spans="1:12">
      <c r="A33" s="99">
        <v>32</v>
      </c>
      <c r="B33" s="100" t="s">
        <v>124</v>
      </c>
      <c r="C33" s="58">
        <v>7841</v>
      </c>
      <c r="D33" s="59">
        <v>8143</v>
      </c>
      <c r="E33" s="58">
        <v>8271</v>
      </c>
      <c r="F33" s="84">
        <f t="shared" si="0"/>
        <v>4.8192026960965683E-3</v>
      </c>
      <c r="G33" s="84">
        <f t="shared" si="1"/>
        <v>5.4839943884708586E-2</v>
      </c>
      <c r="H33" s="59">
        <f t="shared" si="2"/>
        <v>430</v>
      </c>
      <c r="I33" s="86">
        <f t="shared" si="4"/>
        <v>5.4207374724235735E-3</v>
      </c>
      <c r="J33" s="58">
        <f t="shared" si="3"/>
        <v>128</v>
      </c>
      <c r="K33" s="6"/>
      <c r="L33" s="11"/>
    </row>
    <row r="34" spans="1:12">
      <c r="A34" s="99">
        <v>33</v>
      </c>
      <c r="B34" s="100" t="s">
        <v>125</v>
      </c>
      <c r="C34" s="58">
        <v>32272</v>
      </c>
      <c r="D34" s="59">
        <v>33591</v>
      </c>
      <c r="E34" s="58">
        <v>33967</v>
      </c>
      <c r="F34" s="84">
        <f t="shared" ref="F34:F65" si="5">E34/$E$83</f>
        <v>1.9791301895576367E-2</v>
      </c>
      <c r="G34" s="84">
        <f t="shared" ref="G34:G65" si="6">(E34-C34)/C34</f>
        <v>5.2522310361923646E-2</v>
      </c>
      <c r="H34" s="59">
        <f t="shared" ref="H34:H65" si="7">E34-C34</f>
        <v>1695</v>
      </c>
      <c r="I34" s="86">
        <f t="shared" si="4"/>
        <v>2.1367790734320831E-2</v>
      </c>
      <c r="J34" s="58">
        <f t="shared" ref="J34:J66" si="8">E34-D34</f>
        <v>376</v>
      </c>
      <c r="K34" s="6"/>
      <c r="L34" s="11"/>
    </row>
    <row r="35" spans="1:12">
      <c r="A35" s="99">
        <v>34</v>
      </c>
      <c r="B35" s="100" t="s">
        <v>126</v>
      </c>
      <c r="C35" s="58">
        <v>479637</v>
      </c>
      <c r="D35" s="59">
        <v>499289</v>
      </c>
      <c r="E35" s="58">
        <v>500525</v>
      </c>
      <c r="F35" s="84">
        <f t="shared" si="5"/>
        <v>0.29163721792573266</v>
      </c>
      <c r="G35" s="84">
        <f t="shared" si="6"/>
        <v>4.354960105246259E-2</v>
      </c>
      <c r="H35" s="59">
        <f t="shared" si="7"/>
        <v>20888</v>
      </c>
      <c r="I35" s="86">
        <f t="shared" si="4"/>
        <v>0.2633217774976363</v>
      </c>
      <c r="J35" s="58">
        <f t="shared" si="8"/>
        <v>1236</v>
      </c>
    </row>
    <row r="36" spans="1:12">
      <c r="A36" s="99">
        <v>35</v>
      </c>
      <c r="B36" s="100" t="s">
        <v>127</v>
      </c>
      <c r="C36" s="58">
        <v>113993</v>
      </c>
      <c r="D36" s="59">
        <v>118856</v>
      </c>
      <c r="E36" s="58">
        <v>119410</v>
      </c>
      <c r="F36" s="84">
        <f t="shared" si="5"/>
        <v>6.9575745851879006E-2</v>
      </c>
      <c r="G36" s="84">
        <f t="shared" si="6"/>
        <v>4.7520461782741046E-2</v>
      </c>
      <c r="H36" s="59">
        <f t="shared" si="7"/>
        <v>5417</v>
      </c>
      <c r="I36" s="86">
        <f t="shared" si="4"/>
        <v>6.8288685786322093E-2</v>
      </c>
      <c r="J36" s="58">
        <f t="shared" si="8"/>
        <v>554</v>
      </c>
    </row>
    <row r="37" spans="1:12">
      <c r="A37" s="99">
        <v>36</v>
      </c>
      <c r="B37" s="100" t="s">
        <v>128</v>
      </c>
      <c r="C37" s="58">
        <v>2580</v>
      </c>
      <c r="D37" s="59">
        <v>2631</v>
      </c>
      <c r="E37" s="58">
        <v>2739</v>
      </c>
      <c r="F37" s="84">
        <f t="shared" si="5"/>
        <v>1.5959129711774272E-3</v>
      </c>
      <c r="G37" s="84">
        <f t="shared" si="6"/>
        <v>6.1627906976744189E-2</v>
      </c>
      <c r="H37" s="59">
        <f t="shared" si="7"/>
        <v>159</v>
      </c>
      <c r="I37" s="86">
        <f t="shared" si="4"/>
        <v>2.0044122281752284E-3</v>
      </c>
      <c r="J37" s="58">
        <f t="shared" si="8"/>
        <v>108</v>
      </c>
    </row>
    <row r="38" spans="1:12">
      <c r="A38" s="99">
        <v>37</v>
      </c>
      <c r="B38" s="100" t="s">
        <v>129</v>
      </c>
      <c r="C38" s="58">
        <v>6360</v>
      </c>
      <c r="D38" s="59">
        <v>6558</v>
      </c>
      <c r="E38" s="58">
        <v>6678</v>
      </c>
      <c r="F38" s="84">
        <f t="shared" si="5"/>
        <v>3.8910211104501127E-3</v>
      </c>
      <c r="G38" s="84">
        <f t="shared" si="6"/>
        <v>0.05</v>
      </c>
      <c r="H38" s="59">
        <f t="shared" si="7"/>
        <v>318</v>
      </c>
      <c r="I38" s="86">
        <f t="shared" si="4"/>
        <v>4.0088244563504568E-3</v>
      </c>
      <c r="J38" s="58">
        <f t="shared" si="8"/>
        <v>120</v>
      </c>
    </row>
    <row r="39" spans="1:12">
      <c r="A39" s="99">
        <v>38</v>
      </c>
      <c r="B39" s="100" t="s">
        <v>130</v>
      </c>
      <c r="C39" s="58">
        <v>27395</v>
      </c>
      <c r="D39" s="59">
        <v>28421</v>
      </c>
      <c r="E39" s="58">
        <v>28724</v>
      </c>
      <c r="F39" s="84">
        <f t="shared" si="5"/>
        <v>1.6736401673640166E-2</v>
      </c>
      <c r="G39" s="84">
        <f t="shared" si="6"/>
        <v>4.8512502281438219E-2</v>
      </c>
      <c r="H39" s="59">
        <f t="shared" si="7"/>
        <v>1329</v>
      </c>
      <c r="I39" s="86">
        <f t="shared" si="4"/>
        <v>1.6753860699653324E-2</v>
      </c>
      <c r="J39" s="58">
        <f t="shared" si="8"/>
        <v>303</v>
      </c>
    </row>
    <row r="40" spans="1:12">
      <c r="A40" s="99">
        <v>39</v>
      </c>
      <c r="B40" s="100" t="s">
        <v>131</v>
      </c>
      <c r="C40" s="58">
        <v>7338</v>
      </c>
      <c r="D40" s="59">
        <v>7601</v>
      </c>
      <c r="E40" s="58">
        <v>7674</v>
      </c>
      <c r="F40" s="84">
        <f t="shared" si="5"/>
        <v>4.471353099969177E-3</v>
      </c>
      <c r="G40" s="84">
        <f t="shared" si="6"/>
        <v>4.578904333605887E-2</v>
      </c>
      <c r="H40" s="59">
        <f t="shared" si="7"/>
        <v>336</v>
      </c>
      <c r="I40" s="86">
        <f t="shared" si="4"/>
        <v>4.2357390482193509E-3</v>
      </c>
      <c r="J40" s="58">
        <f t="shared" si="8"/>
        <v>73</v>
      </c>
    </row>
    <row r="41" spans="1:12">
      <c r="A41" s="99">
        <v>40</v>
      </c>
      <c r="B41" s="100" t="s">
        <v>132</v>
      </c>
      <c r="C41" s="58">
        <v>3348</v>
      </c>
      <c r="D41" s="59">
        <v>3514</v>
      </c>
      <c r="E41" s="58">
        <v>3603</v>
      </c>
      <c r="F41" s="84">
        <f t="shared" si="5"/>
        <v>2.099333492206013E-3</v>
      </c>
      <c r="G41" s="84">
        <f t="shared" si="6"/>
        <v>7.6164874551971323E-2</v>
      </c>
      <c r="H41" s="59">
        <f t="shared" si="7"/>
        <v>255</v>
      </c>
      <c r="I41" s="86">
        <f t="shared" si="4"/>
        <v>3.2146233848093287E-3</v>
      </c>
      <c r="J41" s="58">
        <f t="shared" si="8"/>
        <v>89</v>
      </c>
    </row>
    <row r="42" spans="1:12">
      <c r="A42" s="99">
        <v>41</v>
      </c>
      <c r="B42" s="100" t="s">
        <v>133</v>
      </c>
      <c r="C42" s="58">
        <v>39232</v>
      </c>
      <c r="D42" s="59">
        <v>41030</v>
      </c>
      <c r="E42" s="58">
        <v>41276</v>
      </c>
      <c r="F42" s="84">
        <f t="shared" si="5"/>
        <v>2.4049983131916568E-2</v>
      </c>
      <c r="G42" s="84">
        <f t="shared" si="6"/>
        <v>5.2100326264274063E-2</v>
      </c>
      <c r="H42" s="59">
        <f t="shared" si="7"/>
        <v>2044</v>
      </c>
      <c r="I42" s="86">
        <f t="shared" si="4"/>
        <v>2.5767412543334384E-2</v>
      </c>
      <c r="J42" s="58">
        <f t="shared" si="8"/>
        <v>246</v>
      </c>
    </row>
    <row r="43" spans="1:12">
      <c r="A43" s="99">
        <v>42</v>
      </c>
      <c r="B43" s="100" t="s">
        <v>134</v>
      </c>
      <c r="C43" s="58">
        <v>39765</v>
      </c>
      <c r="D43" s="59">
        <v>41171</v>
      </c>
      <c r="E43" s="58">
        <v>41558</v>
      </c>
      <c r="F43" s="84">
        <f t="shared" si="5"/>
        <v>2.4214293996418956E-2</v>
      </c>
      <c r="G43" s="84">
        <f t="shared" si="6"/>
        <v>4.5089903181189488E-2</v>
      </c>
      <c r="H43" s="59">
        <f t="shared" si="7"/>
        <v>1793</v>
      </c>
      <c r="I43" s="86">
        <f t="shared" si="4"/>
        <v>2.2603214623384809E-2</v>
      </c>
      <c r="J43" s="58">
        <f t="shared" si="8"/>
        <v>387</v>
      </c>
    </row>
    <row r="44" spans="1:12">
      <c r="A44" s="99">
        <v>43</v>
      </c>
      <c r="B44" s="100" t="s">
        <v>135</v>
      </c>
      <c r="C44" s="58">
        <v>9757</v>
      </c>
      <c r="D44" s="59">
        <v>10026</v>
      </c>
      <c r="E44" s="58">
        <v>10090</v>
      </c>
      <c r="F44" s="84">
        <f t="shared" si="5"/>
        <v>5.8790660384009643E-3</v>
      </c>
      <c r="G44" s="84">
        <f t="shared" si="6"/>
        <v>3.4129343035769193E-2</v>
      </c>
      <c r="H44" s="59">
        <f t="shared" si="7"/>
        <v>333</v>
      </c>
      <c r="I44" s="86">
        <f t="shared" si="4"/>
        <v>4.1979199495745349E-3</v>
      </c>
      <c r="J44" s="58">
        <f t="shared" si="8"/>
        <v>64</v>
      </c>
    </row>
    <row r="45" spans="1:12">
      <c r="A45" s="99">
        <v>44</v>
      </c>
      <c r="B45" s="100" t="s">
        <v>136</v>
      </c>
      <c r="C45" s="58">
        <v>10025</v>
      </c>
      <c r="D45" s="59">
        <v>10230</v>
      </c>
      <c r="E45" s="58">
        <v>10354</v>
      </c>
      <c r="F45" s="84">
        <f t="shared" si="5"/>
        <v>6.0328889753819212E-3</v>
      </c>
      <c r="G45" s="84">
        <f t="shared" si="6"/>
        <v>3.2817955112219452E-2</v>
      </c>
      <c r="H45" s="59">
        <f t="shared" si="7"/>
        <v>329</v>
      </c>
      <c r="I45" s="86">
        <f t="shared" si="4"/>
        <v>4.1474944847147812E-3</v>
      </c>
      <c r="J45" s="58">
        <f t="shared" si="8"/>
        <v>124</v>
      </c>
    </row>
    <row r="46" spans="1:12">
      <c r="A46" s="99">
        <v>45</v>
      </c>
      <c r="B46" s="100" t="s">
        <v>137</v>
      </c>
      <c r="C46" s="58">
        <v>24701</v>
      </c>
      <c r="D46" s="59">
        <v>25559</v>
      </c>
      <c r="E46" s="58">
        <v>25718</v>
      </c>
      <c r="F46" s="84">
        <f t="shared" si="5"/>
        <v>1.4984917777561545E-2</v>
      </c>
      <c r="G46" s="84">
        <f t="shared" si="6"/>
        <v>4.117242216914295E-2</v>
      </c>
      <c r="H46" s="59">
        <f t="shared" si="7"/>
        <v>1017</v>
      </c>
      <c r="I46" s="86">
        <f t="shared" si="4"/>
        <v>1.2820674440592499E-2</v>
      </c>
      <c r="J46" s="58">
        <f t="shared" si="8"/>
        <v>159</v>
      </c>
    </row>
    <row r="47" spans="1:12">
      <c r="A47" s="99">
        <v>46</v>
      </c>
      <c r="B47" s="100" t="s">
        <v>138</v>
      </c>
      <c r="C47" s="58">
        <v>12729</v>
      </c>
      <c r="D47" s="59">
        <v>13366</v>
      </c>
      <c r="E47" s="58">
        <v>13584</v>
      </c>
      <c r="F47" s="84">
        <f t="shared" si="5"/>
        <v>7.9148893028383252E-3</v>
      </c>
      <c r="G47" s="84">
        <f t="shared" si="6"/>
        <v>6.71694555738864E-2</v>
      </c>
      <c r="H47" s="59">
        <f t="shared" si="7"/>
        <v>855</v>
      </c>
      <c r="I47" s="86">
        <f t="shared" si="4"/>
        <v>1.0778443113772455E-2</v>
      </c>
      <c r="J47" s="58">
        <f t="shared" si="8"/>
        <v>218</v>
      </c>
    </row>
    <row r="48" spans="1:12">
      <c r="A48" s="99">
        <v>47</v>
      </c>
      <c r="B48" s="100" t="s">
        <v>139</v>
      </c>
      <c r="C48" s="58">
        <v>4647</v>
      </c>
      <c r="D48" s="59">
        <v>4888</v>
      </c>
      <c r="E48" s="58">
        <v>4974</v>
      </c>
      <c r="F48" s="84">
        <f t="shared" si="5"/>
        <v>2.8981639717548459E-3</v>
      </c>
      <c r="G48" s="84">
        <f t="shared" si="6"/>
        <v>7.036797934151065E-2</v>
      </c>
      <c r="H48" s="59">
        <f t="shared" si="7"/>
        <v>327</v>
      </c>
      <c r="I48" s="86">
        <f t="shared" si="4"/>
        <v>4.1222817522849039E-3</v>
      </c>
      <c r="J48" s="58">
        <f t="shared" si="8"/>
        <v>86</v>
      </c>
    </row>
    <row r="49" spans="1:10">
      <c r="A49" s="99">
        <v>48</v>
      </c>
      <c r="B49" s="100" t="s">
        <v>140</v>
      </c>
      <c r="C49" s="58">
        <v>32516</v>
      </c>
      <c r="D49" s="59">
        <v>32601</v>
      </c>
      <c r="E49" s="58">
        <v>34112</v>
      </c>
      <c r="F49" s="84">
        <f t="shared" si="5"/>
        <v>1.9875787978387877E-2</v>
      </c>
      <c r="G49" s="84">
        <f t="shared" si="6"/>
        <v>4.9083528109238529E-2</v>
      </c>
      <c r="H49" s="59">
        <f t="shared" si="7"/>
        <v>1596</v>
      </c>
      <c r="I49" s="86">
        <f t="shared" si="4"/>
        <v>2.0119760479041918E-2</v>
      </c>
      <c r="J49" s="58">
        <f t="shared" si="8"/>
        <v>1511</v>
      </c>
    </row>
    <row r="50" spans="1:10">
      <c r="A50" s="99">
        <v>49</v>
      </c>
      <c r="B50" s="100" t="s">
        <v>141</v>
      </c>
      <c r="C50" s="58">
        <v>1832</v>
      </c>
      <c r="D50" s="59">
        <v>1873</v>
      </c>
      <c r="E50" s="58">
        <v>1921</v>
      </c>
      <c r="F50" s="84">
        <f t="shared" si="5"/>
        <v>1.1192949315924927E-3</v>
      </c>
      <c r="G50" s="84">
        <f t="shared" si="6"/>
        <v>4.8580786026200876E-2</v>
      </c>
      <c r="H50" s="59">
        <f t="shared" si="7"/>
        <v>89</v>
      </c>
      <c r="I50" s="86">
        <f t="shared" si="4"/>
        <v>1.1219665931295304E-3</v>
      </c>
      <c r="J50" s="58">
        <f t="shared" si="8"/>
        <v>48</v>
      </c>
    </row>
    <row r="51" spans="1:10">
      <c r="A51" s="99">
        <v>50</v>
      </c>
      <c r="B51" s="100" t="s">
        <v>142</v>
      </c>
      <c r="C51" s="58">
        <v>5517</v>
      </c>
      <c r="D51" s="59">
        <v>5821</v>
      </c>
      <c r="E51" s="58">
        <v>5901</v>
      </c>
      <c r="F51" s="84">
        <f t="shared" si="5"/>
        <v>3.4382922391084331E-3</v>
      </c>
      <c r="G51" s="84">
        <f t="shared" si="6"/>
        <v>6.9603045133224573E-2</v>
      </c>
      <c r="H51" s="59">
        <f t="shared" si="7"/>
        <v>384</v>
      </c>
      <c r="I51" s="86">
        <f t="shared" si="4"/>
        <v>4.8408446265364013E-3</v>
      </c>
      <c r="J51" s="58">
        <f t="shared" si="8"/>
        <v>80</v>
      </c>
    </row>
    <row r="52" spans="1:10">
      <c r="A52" s="99">
        <v>51</v>
      </c>
      <c r="B52" s="100" t="s">
        <v>143</v>
      </c>
      <c r="C52" s="58">
        <v>5046</v>
      </c>
      <c r="D52" s="59">
        <v>5333</v>
      </c>
      <c r="E52" s="58">
        <v>5432</v>
      </c>
      <c r="F52" s="84">
        <f t="shared" si="5"/>
        <v>3.1650234609112027E-3</v>
      </c>
      <c r="G52" s="84">
        <f t="shared" si="6"/>
        <v>7.6496234641300037E-2</v>
      </c>
      <c r="H52" s="59">
        <f t="shared" si="7"/>
        <v>386</v>
      </c>
      <c r="I52" s="86">
        <f t="shared" si="4"/>
        <v>4.8660573589662777E-3</v>
      </c>
      <c r="J52" s="58">
        <f t="shared" si="8"/>
        <v>99</v>
      </c>
    </row>
    <row r="53" spans="1:10">
      <c r="A53" s="99">
        <v>52</v>
      </c>
      <c r="B53" s="100" t="s">
        <v>144</v>
      </c>
      <c r="C53" s="58">
        <v>10759</v>
      </c>
      <c r="D53" s="59">
        <v>11114</v>
      </c>
      <c r="E53" s="58">
        <v>11192</v>
      </c>
      <c r="F53" s="84">
        <f t="shared" si="5"/>
        <v>6.5211602677684426E-3</v>
      </c>
      <c r="G53" s="84">
        <f t="shared" si="6"/>
        <v>4.0245375964308952E-2</v>
      </c>
      <c r="H53" s="59">
        <f t="shared" si="7"/>
        <v>433</v>
      </c>
      <c r="I53" s="86">
        <f t="shared" si="4"/>
        <v>5.4585565710683894E-3</v>
      </c>
      <c r="J53" s="58">
        <f t="shared" si="8"/>
        <v>78</v>
      </c>
    </row>
    <row r="54" spans="1:10">
      <c r="A54" s="99">
        <v>53</v>
      </c>
      <c r="B54" s="100" t="s">
        <v>145</v>
      </c>
      <c r="C54" s="58">
        <v>5890</v>
      </c>
      <c r="D54" s="59">
        <v>6071</v>
      </c>
      <c r="E54" s="58">
        <v>6140</v>
      </c>
      <c r="F54" s="84">
        <f t="shared" si="5"/>
        <v>3.5775486100874053E-3</v>
      </c>
      <c r="G54" s="84">
        <f t="shared" si="6"/>
        <v>4.2444821731748725E-2</v>
      </c>
      <c r="H54" s="59">
        <f t="shared" si="7"/>
        <v>250</v>
      </c>
      <c r="I54" s="86">
        <f t="shared" si="4"/>
        <v>3.1515915537346359E-3</v>
      </c>
      <c r="J54" s="58">
        <f t="shared" si="8"/>
        <v>69</v>
      </c>
    </row>
    <row r="55" spans="1:10">
      <c r="A55" s="99">
        <v>54</v>
      </c>
      <c r="B55" s="100" t="s">
        <v>146</v>
      </c>
      <c r="C55" s="58">
        <v>19509</v>
      </c>
      <c r="D55" s="59">
        <v>20550</v>
      </c>
      <c r="E55" s="58">
        <v>20818</v>
      </c>
      <c r="F55" s="84">
        <f t="shared" si="5"/>
        <v>1.2129870841172573E-2</v>
      </c>
      <c r="G55" s="84">
        <f t="shared" si="6"/>
        <v>6.7097237172587004E-2</v>
      </c>
      <c r="H55" s="59">
        <f t="shared" si="7"/>
        <v>1309</v>
      </c>
      <c r="I55" s="86">
        <f t="shared" si="4"/>
        <v>1.6501733375354554E-2</v>
      </c>
      <c r="J55" s="58">
        <f t="shared" si="8"/>
        <v>268</v>
      </c>
    </row>
    <row r="56" spans="1:10">
      <c r="A56" s="99">
        <v>55</v>
      </c>
      <c r="B56" s="100" t="s">
        <v>147</v>
      </c>
      <c r="C56" s="58">
        <v>21984</v>
      </c>
      <c r="D56" s="59">
        <v>23029</v>
      </c>
      <c r="E56" s="58">
        <v>23180</v>
      </c>
      <c r="F56" s="84">
        <f t="shared" si="5"/>
        <v>1.3506119997040074E-2</v>
      </c>
      <c r="G56" s="84">
        <f t="shared" si="6"/>
        <v>5.4403202328966518E-2</v>
      </c>
      <c r="H56" s="59">
        <f t="shared" si="7"/>
        <v>1196</v>
      </c>
      <c r="I56" s="86">
        <f t="shared" si="4"/>
        <v>1.5077213993066498E-2</v>
      </c>
      <c r="J56" s="58">
        <f t="shared" si="8"/>
        <v>151</v>
      </c>
    </row>
    <row r="57" spans="1:10">
      <c r="A57" s="99">
        <v>56</v>
      </c>
      <c r="B57" s="100" t="s">
        <v>148</v>
      </c>
      <c r="C57" s="58">
        <v>1890</v>
      </c>
      <c r="D57" s="59">
        <v>1940</v>
      </c>
      <c r="E57" s="58">
        <v>1986</v>
      </c>
      <c r="F57" s="84">
        <f t="shared" si="5"/>
        <v>1.1571680031976525E-3</v>
      </c>
      <c r="G57" s="84">
        <f t="shared" si="6"/>
        <v>5.0793650793650794E-2</v>
      </c>
      <c r="H57" s="59">
        <f t="shared" si="7"/>
        <v>96</v>
      </c>
      <c r="I57" s="86">
        <f t="shared" si="4"/>
        <v>1.2102111566341003E-3</v>
      </c>
      <c r="J57" s="58">
        <f t="shared" si="8"/>
        <v>46</v>
      </c>
    </row>
    <row r="58" spans="1:10">
      <c r="A58" s="99">
        <v>57</v>
      </c>
      <c r="B58" s="100" t="s">
        <v>149</v>
      </c>
      <c r="C58" s="58">
        <v>3651</v>
      </c>
      <c r="D58" s="59">
        <v>3733</v>
      </c>
      <c r="E58" s="58">
        <v>3781</v>
      </c>
      <c r="F58" s="84">
        <f t="shared" si="5"/>
        <v>2.2030474421401432E-3</v>
      </c>
      <c r="G58" s="84">
        <f t="shared" si="6"/>
        <v>3.5606683100520405E-2</v>
      </c>
      <c r="H58" s="59">
        <f t="shared" si="7"/>
        <v>130</v>
      </c>
      <c r="I58" s="86">
        <f t="shared" si="4"/>
        <v>1.6388276079420108E-3</v>
      </c>
      <c r="J58" s="58">
        <f t="shared" si="8"/>
        <v>48</v>
      </c>
    </row>
    <row r="59" spans="1:10">
      <c r="A59" s="99">
        <v>58</v>
      </c>
      <c r="B59" s="100" t="s">
        <v>150</v>
      </c>
      <c r="C59" s="58">
        <v>8283</v>
      </c>
      <c r="D59" s="59">
        <v>8578</v>
      </c>
      <c r="E59" s="58">
        <v>8771</v>
      </c>
      <c r="F59" s="84">
        <f t="shared" si="5"/>
        <v>5.1105340161362589E-3</v>
      </c>
      <c r="G59" s="84">
        <f t="shared" si="6"/>
        <v>5.8915851744537007E-2</v>
      </c>
      <c r="H59" s="59">
        <f t="shared" si="7"/>
        <v>488</v>
      </c>
      <c r="I59" s="86">
        <f t="shared" si="4"/>
        <v>6.1519067128900096E-3</v>
      </c>
      <c r="J59" s="58">
        <f t="shared" si="8"/>
        <v>193</v>
      </c>
    </row>
    <row r="60" spans="1:10">
      <c r="A60" s="99">
        <v>59</v>
      </c>
      <c r="B60" s="100" t="s">
        <v>151</v>
      </c>
      <c r="C60" s="58">
        <v>20669</v>
      </c>
      <c r="D60" s="59">
        <v>21378</v>
      </c>
      <c r="E60" s="58">
        <v>21565</v>
      </c>
      <c r="F60" s="84">
        <f t="shared" si="5"/>
        <v>1.2565119833311872E-2</v>
      </c>
      <c r="G60" s="84">
        <f t="shared" si="6"/>
        <v>4.3349944361120517E-2</v>
      </c>
      <c r="H60" s="59">
        <f t="shared" si="7"/>
        <v>896</v>
      </c>
      <c r="I60" s="86">
        <f t="shared" si="4"/>
        <v>1.1295304128584935E-2</v>
      </c>
      <c r="J60" s="58">
        <f t="shared" si="8"/>
        <v>187</v>
      </c>
    </row>
    <row r="61" spans="1:10">
      <c r="A61" s="99">
        <v>60</v>
      </c>
      <c r="B61" s="100" t="s">
        <v>152</v>
      </c>
      <c r="C61" s="58">
        <v>7399</v>
      </c>
      <c r="D61" s="59">
        <v>7629</v>
      </c>
      <c r="E61" s="58">
        <v>7730</v>
      </c>
      <c r="F61" s="84">
        <f t="shared" si="5"/>
        <v>4.5039822078136223E-3</v>
      </c>
      <c r="G61" s="84">
        <f t="shared" si="6"/>
        <v>4.4735775104743886E-2</v>
      </c>
      <c r="H61" s="59">
        <f t="shared" si="7"/>
        <v>331</v>
      </c>
      <c r="I61" s="86">
        <f t="shared" si="4"/>
        <v>4.1727072171446585E-3</v>
      </c>
      <c r="J61" s="58">
        <f t="shared" si="8"/>
        <v>101</v>
      </c>
    </row>
    <row r="62" spans="1:10">
      <c r="A62" s="99">
        <v>61</v>
      </c>
      <c r="B62" s="100" t="s">
        <v>153</v>
      </c>
      <c r="C62" s="58">
        <v>15726</v>
      </c>
      <c r="D62" s="59">
        <v>16112</v>
      </c>
      <c r="E62" s="58">
        <v>16168</v>
      </c>
      <c r="F62" s="84">
        <f t="shared" si="5"/>
        <v>9.4204895648034477E-3</v>
      </c>
      <c r="G62" s="84">
        <f t="shared" si="6"/>
        <v>2.8106320742719064E-2</v>
      </c>
      <c r="H62" s="59">
        <f t="shared" si="7"/>
        <v>442</v>
      </c>
      <c r="I62" s="86">
        <f t="shared" si="4"/>
        <v>5.5720138670028365E-3</v>
      </c>
      <c r="J62" s="58">
        <f t="shared" si="8"/>
        <v>56</v>
      </c>
    </row>
    <row r="63" spans="1:10">
      <c r="A63" s="99">
        <v>62</v>
      </c>
      <c r="B63" s="100" t="s">
        <v>154</v>
      </c>
      <c r="C63" s="58">
        <v>1144</v>
      </c>
      <c r="D63" s="59">
        <v>1095</v>
      </c>
      <c r="E63" s="58">
        <v>1159</v>
      </c>
      <c r="F63" s="84">
        <f t="shared" si="5"/>
        <v>6.7530599985200367E-4</v>
      </c>
      <c r="G63" s="84">
        <f t="shared" si="6"/>
        <v>1.3111888111888112E-2</v>
      </c>
      <c r="H63" s="59">
        <f t="shared" si="7"/>
        <v>15</v>
      </c>
      <c r="I63" s="86">
        <f t="shared" si="4"/>
        <v>1.8909549322407816E-4</v>
      </c>
      <c r="J63" s="58">
        <f t="shared" si="8"/>
        <v>64</v>
      </c>
    </row>
    <row r="64" spans="1:10">
      <c r="A64" s="99">
        <v>63</v>
      </c>
      <c r="B64" s="100" t="s">
        <v>155</v>
      </c>
      <c r="C64" s="58">
        <v>10502</v>
      </c>
      <c r="D64" s="59">
        <v>11051</v>
      </c>
      <c r="E64" s="58">
        <v>11261</v>
      </c>
      <c r="F64" s="84">
        <f t="shared" si="5"/>
        <v>6.5613639899339202E-3</v>
      </c>
      <c r="G64" s="84">
        <f t="shared" si="6"/>
        <v>7.2271948200342787E-2</v>
      </c>
      <c r="H64" s="59">
        <f t="shared" si="7"/>
        <v>759</v>
      </c>
      <c r="I64" s="86">
        <f t="shared" si="4"/>
        <v>9.5682319571383546E-3</v>
      </c>
      <c r="J64" s="58">
        <f t="shared" si="8"/>
        <v>210</v>
      </c>
    </row>
    <row r="65" spans="1:12">
      <c r="A65" s="99">
        <v>64</v>
      </c>
      <c r="B65" s="100" t="s">
        <v>156</v>
      </c>
      <c r="C65" s="58">
        <v>7829</v>
      </c>
      <c r="D65" s="59">
        <v>8054</v>
      </c>
      <c r="E65" s="58">
        <v>8135</v>
      </c>
      <c r="F65" s="84">
        <f t="shared" si="5"/>
        <v>4.7399605770457719E-3</v>
      </c>
      <c r="G65" s="84">
        <f t="shared" si="6"/>
        <v>3.908545152637629E-2</v>
      </c>
      <c r="H65" s="59">
        <f t="shared" si="7"/>
        <v>306</v>
      </c>
      <c r="I65" s="86">
        <f t="shared" si="4"/>
        <v>3.8575480617711946E-3</v>
      </c>
      <c r="J65" s="58">
        <f t="shared" si="8"/>
        <v>81</v>
      </c>
    </row>
    <row r="66" spans="1:12">
      <c r="A66" s="99">
        <v>65</v>
      </c>
      <c r="B66" s="100" t="s">
        <v>157</v>
      </c>
      <c r="C66" s="58">
        <v>6291</v>
      </c>
      <c r="D66" s="59">
        <v>6697</v>
      </c>
      <c r="E66" s="58">
        <v>6785</v>
      </c>
      <c r="F66" s="84">
        <f t="shared" ref="F66:F83" si="9">E66/$E$83</f>
        <v>3.9533660129386066E-3</v>
      </c>
      <c r="G66" s="84">
        <f t="shared" ref="G66:G83" si="10">(E66-C66)/C66</f>
        <v>7.8524876808138605E-2</v>
      </c>
      <c r="H66" s="59">
        <f t="shared" ref="H66:H83" si="11">E66-C66</f>
        <v>494</v>
      </c>
      <c r="I66" s="86">
        <f t="shared" si="4"/>
        <v>6.2275449101796406E-3</v>
      </c>
      <c r="J66" s="58">
        <f t="shared" si="8"/>
        <v>88</v>
      </c>
    </row>
    <row r="67" spans="1:12">
      <c r="A67" s="99">
        <v>66</v>
      </c>
      <c r="B67" s="100" t="s">
        <v>158</v>
      </c>
      <c r="C67" s="58">
        <v>5111</v>
      </c>
      <c r="D67" s="59">
        <v>5270</v>
      </c>
      <c r="E67" s="58">
        <v>5368</v>
      </c>
      <c r="F67" s="84">
        <f t="shared" si="9"/>
        <v>3.1277330519461225E-3</v>
      </c>
      <c r="G67" s="84">
        <f t="shared" si="10"/>
        <v>5.0283701819604773E-2</v>
      </c>
      <c r="H67" s="59">
        <f t="shared" si="11"/>
        <v>257</v>
      </c>
      <c r="I67" s="86">
        <f t="shared" ref="I67:I83" si="12">H67/$H$83</f>
        <v>3.2398361172392056E-3</v>
      </c>
      <c r="J67" s="58">
        <f t="shared" ref="J67:J83" si="13">E67-D67</f>
        <v>98</v>
      </c>
    </row>
    <row r="68" spans="1:12">
      <c r="A68" s="99">
        <v>67</v>
      </c>
      <c r="B68" s="100" t="s">
        <v>159</v>
      </c>
      <c r="C68" s="58">
        <v>10378</v>
      </c>
      <c r="D68" s="59">
        <v>10631</v>
      </c>
      <c r="E68" s="58">
        <v>10642</v>
      </c>
      <c r="F68" s="84">
        <f t="shared" si="9"/>
        <v>6.2006958157247829E-3</v>
      </c>
      <c r="G68" s="84">
        <f t="shared" si="10"/>
        <v>2.543842744266718E-2</v>
      </c>
      <c r="H68" s="59">
        <f t="shared" si="11"/>
        <v>264</v>
      </c>
      <c r="I68" s="86">
        <f t="shared" si="12"/>
        <v>3.3280806807437758E-3</v>
      </c>
      <c r="J68" s="58">
        <f t="shared" si="13"/>
        <v>11</v>
      </c>
      <c r="K68" s="12"/>
      <c r="L68" s="34"/>
    </row>
    <row r="69" spans="1:12">
      <c r="A69" s="99">
        <v>68</v>
      </c>
      <c r="B69" s="100" t="s">
        <v>160</v>
      </c>
      <c r="C69" s="58">
        <v>5606</v>
      </c>
      <c r="D69" s="59">
        <v>6001</v>
      </c>
      <c r="E69" s="58">
        <v>6063</v>
      </c>
      <c r="F69" s="84">
        <f t="shared" si="9"/>
        <v>3.5326835868012929E-3</v>
      </c>
      <c r="G69" s="84">
        <f t="shared" si="10"/>
        <v>8.1519800214056373E-2</v>
      </c>
      <c r="H69" s="59">
        <f t="shared" si="11"/>
        <v>457</v>
      </c>
      <c r="I69" s="86">
        <f t="shared" si="12"/>
        <v>5.7611093602269146E-3</v>
      </c>
      <c r="J69" s="58">
        <f t="shared" si="13"/>
        <v>62</v>
      </c>
    </row>
    <row r="70" spans="1:12">
      <c r="A70" s="99">
        <v>69</v>
      </c>
      <c r="B70" s="100" t="s">
        <v>161</v>
      </c>
      <c r="C70" s="58">
        <v>1037</v>
      </c>
      <c r="D70" s="59">
        <v>1063</v>
      </c>
      <c r="E70" s="58">
        <v>1090</v>
      </c>
      <c r="F70" s="84">
        <f t="shared" si="9"/>
        <v>6.3510227768652635E-4</v>
      </c>
      <c r="G70" s="84">
        <f t="shared" si="10"/>
        <v>5.1108968177434912E-2</v>
      </c>
      <c r="H70" s="59">
        <f t="shared" si="11"/>
        <v>53</v>
      </c>
      <c r="I70" s="86">
        <f t="shared" si="12"/>
        <v>6.681374093917428E-4</v>
      </c>
      <c r="J70" s="58">
        <f t="shared" si="13"/>
        <v>27</v>
      </c>
    </row>
    <row r="71" spans="1:12">
      <c r="A71" s="99">
        <v>70</v>
      </c>
      <c r="B71" s="100" t="s">
        <v>162</v>
      </c>
      <c r="C71" s="58">
        <v>3742</v>
      </c>
      <c r="D71" s="59">
        <v>3959</v>
      </c>
      <c r="E71" s="58">
        <v>4033</v>
      </c>
      <c r="F71" s="84">
        <f t="shared" si="9"/>
        <v>2.3498784274401476E-3</v>
      </c>
      <c r="G71" s="84">
        <f t="shared" si="10"/>
        <v>7.7765900587920891E-2</v>
      </c>
      <c r="H71" s="59">
        <f t="shared" si="11"/>
        <v>291</v>
      </c>
      <c r="I71" s="86">
        <f t="shared" si="12"/>
        <v>3.6684525685471165E-3</v>
      </c>
      <c r="J71" s="58">
        <f t="shared" si="13"/>
        <v>74</v>
      </c>
    </row>
    <row r="72" spans="1:12">
      <c r="A72" s="99">
        <v>71</v>
      </c>
      <c r="B72" s="100" t="s">
        <v>163</v>
      </c>
      <c r="C72" s="58">
        <v>4287</v>
      </c>
      <c r="D72" s="59">
        <v>4520</v>
      </c>
      <c r="E72" s="58">
        <v>4544</v>
      </c>
      <c r="F72" s="84">
        <f t="shared" si="9"/>
        <v>2.6476190365207117E-3</v>
      </c>
      <c r="G72" s="84">
        <f t="shared" si="10"/>
        <v>5.994868206204805E-2</v>
      </c>
      <c r="H72" s="59">
        <f t="shared" si="11"/>
        <v>257</v>
      </c>
      <c r="I72" s="86">
        <f t="shared" si="12"/>
        <v>3.2398361172392056E-3</v>
      </c>
      <c r="J72" s="58">
        <f t="shared" si="13"/>
        <v>24</v>
      </c>
    </row>
    <row r="73" spans="1:12">
      <c r="A73" s="99">
        <v>72</v>
      </c>
      <c r="B73" s="100" t="s">
        <v>164</v>
      </c>
      <c r="C73" s="58">
        <v>3399</v>
      </c>
      <c r="D73" s="59">
        <v>3471</v>
      </c>
      <c r="E73" s="58">
        <v>3512</v>
      </c>
      <c r="F73" s="84">
        <f t="shared" si="9"/>
        <v>2.0463111919587895E-3</v>
      </c>
      <c r="G73" s="84">
        <f t="shared" si="10"/>
        <v>3.3245072080023537E-2</v>
      </c>
      <c r="H73" s="59">
        <f t="shared" si="11"/>
        <v>113</v>
      </c>
      <c r="I73" s="86">
        <f t="shared" si="12"/>
        <v>1.4245193822880556E-3</v>
      </c>
      <c r="J73" s="58">
        <f t="shared" si="13"/>
        <v>41</v>
      </c>
    </row>
    <row r="74" spans="1:12">
      <c r="A74" s="99">
        <v>73</v>
      </c>
      <c r="B74" s="100" t="s">
        <v>165</v>
      </c>
      <c r="C74" s="58">
        <v>1906</v>
      </c>
      <c r="D74" s="59">
        <v>2017</v>
      </c>
      <c r="E74" s="58">
        <v>2075</v>
      </c>
      <c r="F74" s="84">
        <f t="shared" si="9"/>
        <v>1.2090249781647176E-3</v>
      </c>
      <c r="G74" s="84">
        <f t="shared" si="10"/>
        <v>8.8667366211962223E-2</v>
      </c>
      <c r="H74" s="59">
        <f t="shared" si="11"/>
        <v>169</v>
      </c>
      <c r="I74" s="86">
        <f t="shared" si="12"/>
        <v>2.1304758903246141E-3</v>
      </c>
      <c r="J74" s="58">
        <f t="shared" si="13"/>
        <v>58</v>
      </c>
    </row>
    <row r="75" spans="1:12">
      <c r="A75" s="99">
        <v>74</v>
      </c>
      <c r="B75" s="100" t="s">
        <v>166</v>
      </c>
      <c r="C75" s="58">
        <v>3747</v>
      </c>
      <c r="D75" s="59">
        <v>3933</v>
      </c>
      <c r="E75" s="58">
        <v>3991</v>
      </c>
      <c r="F75" s="84">
        <f t="shared" si="9"/>
        <v>2.3254065965568134E-3</v>
      </c>
      <c r="G75" s="84">
        <f t="shared" si="10"/>
        <v>6.5118761676007469E-2</v>
      </c>
      <c r="H75" s="59">
        <f t="shared" si="11"/>
        <v>244</v>
      </c>
      <c r="I75" s="86">
        <f t="shared" si="12"/>
        <v>3.0759533564450048E-3</v>
      </c>
      <c r="J75" s="58">
        <f t="shared" si="13"/>
        <v>58</v>
      </c>
    </row>
    <row r="76" spans="1:12">
      <c r="A76" s="99">
        <v>75</v>
      </c>
      <c r="B76" s="100" t="s">
        <v>167</v>
      </c>
      <c r="C76" s="58">
        <v>1058</v>
      </c>
      <c r="D76" s="59">
        <v>1091</v>
      </c>
      <c r="E76" s="58">
        <v>1139</v>
      </c>
      <c r="F76" s="84">
        <f t="shared" si="9"/>
        <v>6.6365274705041603E-4</v>
      </c>
      <c r="G76" s="84">
        <f t="shared" si="10"/>
        <v>7.6559546313799617E-2</v>
      </c>
      <c r="H76" s="59">
        <f t="shared" si="11"/>
        <v>81</v>
      </c>
      <c r="I76" s="86">
        <f t="shared" si="12"/>
        <v>1.021115663410022E-3</v>
      </c>
      <c r="J76" s="58">
        <f t="shared" si="13"/>
        <v>48</v>
      </c>
    </row>
    <row r="77" spans="1:12">
      <c r="A77" s="99">
        <v>76</v>
      </c>
      <c r="B77" s="100" t="s">
        <v>168</v>
      </c>
      <c r="C77" s="58">
        <v>1609</v>
      </c>
      <c r="D77" s="59">
        <v>1715</v>
      </c>
      <c r="E77" s="58">
        <v>1765</v>
      </c>
      <c r="F77" s="84">
        <f t="shared" si="9"/>
        <v>1.0283995597401092E-3</v>
      </c>
      <c r="G77" s="84">
        <f t="shared" si="10"/>
        <v>9.6954630205096329E-2</v>
      </c>
      <c r="H77" s="59">
        <f t="shared" si="11"/>
        <v>156</v>
      </c>
      <c r="I77" s="86">
        <f t="shared" si="12"/>
        <v>1.9665931295304129E-3</v>
      </c>
      <c r="J77" s="58">
        <f t="shared" si="13"/>
        <v>50</v>
      </c>
    </row>
    <row r="78" spans="1:12">
      <c r="A78" s="99">
        <v>77</v>
      </c>
      <c r="B78" s="100" t="s">
        <v>169</v>
      </c>
      <c r="C78" s="58">
        <v>5828</v>
      </c>
      <c r="D78" s="59">
        <v>6266</v>
      </c>
      <c r="E78" s="58">
        <v>6344</v>
      </c>
      <c r="F78" s="84">
        <f t="shared" si="9"/>
        <v>3.696411788663599E-3</v>
      </c>
      <c r="G78" s="84">
        <f t="shared" si="10"/>
        <v>8.8538091969800961E-2</v>
      </c>
      <c r="H78" s="59">
        <f t="shared" si="11"/>
        <v>516</v>
      </c>
      <c r="I78" s="86">
        <f t="shared" si="12"/>
        <v>6.5048849669082885E-3</v>
      </c>
      <c r="J78" s="58">
        <f t="shared" si="13"/>
        <v>78</v>
      </c>
    </row>
    <row r="79" spans="1:12">
      <c r="A79" s="99">
        <v>78</v>
      </c>
      <c r="B79" s="100" t="s">
        <v>170</v>
      </c>
      <c r="C79" s="58">
        <v>4864</v>
      </c>
      <c r="D79" s="59">
        <v>5057</v>
      </c>
      <c r="E79" s="58">
        <v>5109</v>
      </c>
      <c r="F79" s="84">
        <f t="shared" si="9"/>
        <v>2.9768234281655624E-3</v>
      </c>
      <c r="G79" s="84">
        <f t="shared" si="10"/>
        <v>5.0370065789473686E-2</v>
      </c>
      <c r="H79" s="59">
        <f t="shared" si="11"/>
        <v>245</v>
      </c>
      <c r="I79" s="86">
        <f t="shared" si="12"/>
        <v>3.0885597226599434E-3</v>
      </c>
      <c r="J79" s="58">
        <f t="shared" si="13"/>
        <v>52</v>
      </c>
    </row>
    <row r="80" spans="1:12">
      <c r="A80" s="99">
        <v>79</v>
      </c>
      <c r="B80" s="100" t="s">
        <v>171</v>
      </c>
      <c r="C80" s="58">
        <v>1401</v>
      </c>
      <c r="D80" s="59">
        <v>1542</v>
      </c>
      <c r="E80" s="58">
        <v>1541</v>
      </c>
      <c r="F80" s="84">
        <f t="shared" si="9"/>
        <v>8.9788312836232764E-4</v>
      </c>
      <c r="G80" s="84">
        <f t="shared" si="10"/>
        <v>9.9928622412562451E-2</v>
      </c>
      <c r="H80" s="59">
        <f t="shared" si="11"/>
        <v>140</v>
      </c>
      <c r="I80" s="86">
        <f t="shared" si="12"/>
        <v>1.7648912700913961E-3</v>
      </c>
      <c r="J80" s="58">
        <f t="shared" si="13"/>
        <v>-1</v>
      </c>
    </row>
    <row r="81" spans="1:14">
      <c r="A81" s="99">
        <v>80</v>
      </c>
      <c r="B81" s="100" t="s">
        <v>172</v>
      </c>
      <c r="C81" s="58">
        <v>5795</v>
      </c>
      <c r="D81" s="59">
        <v>5927</v>
      </c>
      <c r="E81" s="58">
        <v>6030</v>
      </c>
      <c r="F81" s="84">
        <f t="shared" si="9"/>
        <v>3.5134557196786734E-3</v>
      </c>
      <c r="G81" s="84">
        <f t="shared" si="10"/>
        <v>4.0552200172562551E-2</v>
      </c>
      <c r="H81" s="59">
        <f t="shared" si="11"/>
        <v>235</v>
      </c>
      <c r="I81" s="86">
        <f t="shared" si="12"/>
        <v>2.9624960605105577E-3</v>
      </c>
      <c r="J81" s="58">
        <f t="shared" si="13"/>
        <v>103</v>
      </c>
    </row>
    <row r="82" spans="1:14" ht="15" thickBot="1">
      <c r="A82" s="99">
        <v>81</v>
      </c>
      <c r="B82" s="100" t="s">
        <v>173</v>
      </c>
      <c r="C82" s="58">
        <v>6590</v>
      </c>
      <c r="D82" s="59">
        <v>6963</v>
      </c>
      <c r="E82" s="58">
        <v>7059</v>
      </c>
      <c r="F82" s="84">
        <f t="shared" si="9"/>
        <v>4.1130155763203571E-3</v>
      </c>
      <c r="G82" s="84">
        <f t="shared" si="10"/>
        <v>7.1168437025796658E-2</v>
      </c>
      <c r="H82" s="59">
        <f t="shared" si="11"/>
        <v>469</v>
      </c>
      <c r="I82" s="86">
        <f t="shared" si="12"/>
        <v>5.9123857548061768E-3</v>
      </c>
      <c r="J82" s="58">
        <f t="shared" si="13"/>
        <v>96</v>
      </c>
    </row>
    <row r="83" spans="1:14" s="12" customFormat="1" ht="15" thickBot="1">
      <c r="A83" s="147" t="s">
        <v>174</v>
      </c>
      <c r="B83" s="148"/>
      <c r="C83" s="101">
        <v>1636934</v>
      </c>
      <c r="D83" s="118">
        <v>1701763</v>
      </c>
      <c r="E83" s="101">
        <v>1716259</v>
      </c>
      <c r="F83" s="94">
        <f t="shared" si="9"/>
        <v>1</v>
      </c>
      <c r="G83" s="94">
        <f t="shared" si="10"/>
        <v>4.8459498061620081E-2</v>
      </c>
      <c r="H83" s="93">
        <f t="shared" si="11"/>
        <v>79325</v>
      </c>
      <c r="I83" s="95">
        <f t="shared" si="12"/>
        <v>1</v>
      </c>
      <c r="J83" s="92">
        <f t="shared" si="13"/>
        <v>14496</v>
      </c>
      <c r="K83" s="8"/>
      <c r="L83" s="10"/>
      <c r="M83" s="34"/>
      <c r="N83" s="34"/>
    </row>
    <row r="84" spans="1:14">
      <c r="D84" s="9"/>
      <c r="E84" s="9"/>
      <c r="F84" s="15"/>
      <c r="I84" s="17"/>
    </row>
    <row r="85" spans="1:14">
      <c r="D85" s="9"/>
      <c r="E85" s="9"/>
      <c r="I85" s="17"/>
    </row>
    <row r="86" spans="1:14">
      <c r="D86" s="9"/>
      <c r="E86" s="9"/>
      <c r="I86" s="17"/>
    </row>
    <row r="87" spans="1:14">
      <c r="D87" s="9"/>
      <c r="E87" s="9"/>
      <c r="I87" s="17"/>
    </row>
    <row r="88" spans="1:14">
      <c r="D88" s="9"/>
      <c r="E88" s="9"/>
      <c r="I88" s="17"/>
    </row>
    <row r="89" spans="1:14">
      <c r="D89" s="9"/>
      <c r="E89" s="9"/>
      <c r="I89" s="17"/>
    </row>
    <row r="90" spans="1:14">
      <c r="D90" s="9"/>
      <c r="E90" s="9"/>
    </row>
    <row r="91" spans="1:14">
      <c r="D91" s="9"/>
      <c r="E91" s="9"/>
    </row>
    <row r="92" spans="1:14">
      <c r="D92" s="9"/>
      <c r="E92" s="9"/>
    </row>
    <row r="93" spans="1:14">
      <c r="D93" s="9"/>
      <c r="E93" s="9"/>
    </row>
    <row r="94" spans="1:14">
      <c r="D94" s="9"/>
      <c r="E94" s="9"/>
    </row>
    <row r="95" spans="1:14">
      <c r="D95" s="9"/>
      <c r="E95" s="9"/>
    </row>
    <row r="96" spans="1:14">
      <c r="D96" s="9"/>
      <c r="E96" s="9"/>
    </row>
    <row r="97" spans="4:6">
      <c r="D97" s="9"/>
      <c r="E97" s="9"/>
    </row>
    <row r="98" spans="4:6">
      <c r="D98" s="9"/>
      <c r="E98" s="9"/>
    </row>
    <row r="99" spans="4:6">
      <c r="D99" s="9"/>
      <c r="E99" s="9"/>
    </row>
    <row r="100" spans="4:6">
      <c r="D100" s="9"/>
      <c r="E100" s="9"/>
    </row>
    <row r="101" spans="4:6">
      <c r="D101" s="9"/>
      <c r="E101" s="9"/>
      <c r="F101" s="14"/>
    </row>
    <row r="102" spans="4:6">
      <c r="D102" s="9"/>
      <c r="E102" s="9"/>
    </row>
    <row r="103" spans="4:6">
      <c r="D103" s="9"/>
      <c r="E103" s="9"/>
    </row>
    <row r="104" spans="4:6">
      <c r="D104" s="9"/>
      <c r="E104" s="9"/>
    </row>
    <row r="105" spans="4:6">
      <c r="D105" s="9"/>
      <c r="E105" s="9"/>
    </row>
    <row r="106" spans="4:6">
      <c r="D106" s="9"/>
      <c r="E106" s="9"/>
    </row>
    <row r="107" spans="4:6">
      <c r="D107" s="9"/>
      <c r="E107" s="9"/>
    </row>
    <row r="108" spans="4:6">
      <c r="D108" s="9"/>
      <c r="E108" s="9"/>
    </row>
    <row r="109" spans="4:6">
      <c r="D109" s="9"/>
      <c r="E109" s="9"/>
    </row>
    <row r="110" spans="4:6">
      <c r="D110" s="9"/>
      <c r="E110" s="9"/>
    </row>
    <row r="111" spans="4:6">
      <c r="D111" s="9"/>
      <c r="E111" s="9"/>
    </row>
    <row r="112" spans="4:6">
      <c r="D112" s="9"/>
      <c r="E112" s="9"/>
    </row>
    <row r="113" spans="4:5">
      <c r="D113" s="9"/>
      <c r="E113" s="9"/>
    </row>
    <row r="114" spans="4:5">
      <c r="D114" s="9"/>
      <c r="E114" s="9"/>
    </row>
    <row r="115" spans="4:5">
      <c r="D115" s="9"/>
      <c r="E115" s="9"/>
    </row>
    <row r="116" spans="4:5">
      <c r="D116" s="9"/>
      <c r="E116" s="9"/>
    </row>
    <row r="117" spans="4:5">
      <c r="D117" s="9"/>
      <c r="E117" s="9"/>
    </row>
    <row r="118" spans="4:5">
      <c r="D118" s="9"/>
      <c r="E118" s="9"/>
    </row>
    <row r="119" spans="4:5">
      <c r="D119" s="9"/>
      <c r="E119" s="9"/>
    </row>
    <row r="120" spans="4:5">
      <c r="D120" s="9"/>
      <c r="E120" s="9"/>
    </row>
    <row r="121" spans="4:5">
      <c r="D121" s="9"/>
      <c r="E121" s="9"/>
    </row>
    <row r="122" spans="4:5">
      <c r="D122" s="9"/>
      <c r="E122" s="9"/>
    </row>
    <row r="123" spans="4:5">
      <c r="D123" s="9"/>
      <c r="E123" s="9"/>
    </row>
    <row r="124" spans="4:5">
      <c r="D124" s="9"/>
      <c r="E124" s="9"/>
    </row>
    <row r="125" spans="4:5">
      <c r="D125" s="9"/>
      <c r="E125" s="9"/>
    </row>
    <row r="126" spans="4:5">
      <c r="D126" s="9"/>
      <c r="E126" s="9"/>
    </row>
    <row r="127" spans="4:5">
      <c r="D127" s="9"/>
      <c r="E127" s="9"/>
    </row>
    <row r="128" spans="4:5">
      <c r="D128" s="9"/>
      <c r="E128" s="9"/>
    </row>
    <row r="129" spans="4:5">
      <c r="D129" s="9"/>
      <c r="E129" s="9"/>
    </row>
    <row r="130" spans="4:5">
      <c r="D130" s="9"/>
      <c r="E130" s="9"/>
    </row>
    <row r="131" spans="4:5">
      <c r="D131" s="9"/>
      <c r="E131" s="9"/>
    </row>
    <row r="132" spans="4:5">
      <c r="D132" s="9"/>
      <c r="E132" s="9"/>
    </row>
    <row r="133" spans="4:5">
      <c r="D133" s="9"/>
      <c r="E133" s="9"/>
    </row>
    <row r="134" spans="4:5">
      <c r="D134" s="9"/>
      <c r="E134" s="9"/>
    </row>
    <row r="135" spans="4:5">
      <c r="D135" s="9"/>
      <c r="E135" s="9"/>
    </row>
    <row r="136" spans="4:5">
      <c r="D136" s="9"/>
      <c r="E136" s="9"/>
    </row>
    <row r="137" spans="4:5">
      <c r="D137" s="9"/>
      <c r="E137" s="9"/>
    </row>
    <row r="138" spans="4:5">
      <c r="D138" s="9"/>
      <c r="E138" s="9"/>
    </row>
    <row r="139" spans="4:5">
      <c r="D139" s="9"/>
      <c r="E139" s="9"/>
    </row>
    <row r="140" spans="4:5">
      <c r="D140" s="9"/>
      <c r="E140" s="9"/>
    </row>
    <row r="141" spans="4:5">
      <c r="D141" s="9"/>
      <c r="E141" s="9"/>
    </row>
    <row r="142" spans="4:5">
      <c r="D142" s="9"/>
      <c r="E142" s="9"/>
    </row>
    <row r="143" spans="4:5">
      <c r="D143" s="20"/>
      <c r="E143" s="20"/>
    </row>
  </sheetData>
  <mergeCells count="1">
    <mergeCell ref="A83:B8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17</vt:i4>
      </vt:variant>
    </vt:vector>
  </HeadingPairs>
  <TitlesOfParts>
    <vt:vector size="17" baseType="lpstr">
      <vt:lpstr>Endeksler</vt:lpstr>
      <vt:lpstr>4a_Sektör</vt:lpstr>
      <vt:lpstr>4a_İmalat_Sektör</vt:lpstr>
      <vt:lpstr>4a_İşyeri_Sektör</vt:lpstr>
      <vt:lpstr>4a_İl</vt:lpstr>
      <vt:lpstr>4b_Esnaf_İl</vt:lpstr>
      <vt:lpstr>4b_Tarım_İl</vt:lpstr>
      <vt:lpstr>4c_Kamu_İl </vt:lpstr>
      <vt:lpstr>4a_İşyeri_İl</vt:lpstr>
      <vt:lpstr>4a_Kadın_Sektör</vt:lpstr>
      <vt:lpstr>4a_Kadın_İmalat_Sektör</vt:lpstr>
      <vt:lpstr>4a_Kadın_İl</vt:lpstr>
      <vt:lpstr>4b_Esnaf_İl_Cinsiyet</vt:lpstr>
      <vt:lpstr>4b_Tarım_İl_Cinsiyet</vt:lpstr>
      <vt:lpstr>4c_İl_Cinsiyet</vt:lpstr>
      <vt:lpstr>İşsizlikSigortası_Başvuru</vt:lpstr>
      <vt:lpstr>İşsizlikSigortası_Ödeme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tepav</dc:creator>
  <cp:lastModifiedBy>m.behzat ekinci</cp:lastModifiedBy>
  <dcterms:created xsi:type="dcterms:W3CDTF">2011-08-11T09:01:00Z</dcterms:created>
  <dcterms:modified xsi:type="dcterms:W3CDTF">2015-09-16T11:30:58Z</dcterms:modified>
</cp:coreProperties>
</file>